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ACQUELINE\Escritorio\SEC MOVILIDAD\ACTIVIDADES MENSUALES\NOVIEMBRE\AJUSTES MODELOS NOV\23 NOVIEMBRE\"/>
    </mc:Choice>
  </mc:AlternateContent>
  <xr:revisionPtr revIDLastSave="0" documentId="13_ncr:1_{BC246325-9276-4D1D-8E15-1EDA3EB16884}" xr6:coauthVersionLast="45" xr6:coauthVersionMax="45" xr10:uidLastSave="{00000000-0000-0000-0000-000000000000}"/>
  <bookViews>
    <workbookView xWindow="-120" yWindow="-120" windowWidth="24240" windowHeight="13140" firstSheet="5" activeTab="9" xr2:uid="{87ADC1AC-D0B3-4381-9337-32D2F9ABB5F0}"/>
  </bookViews>
  <sheets>
    <sheet name="VALLE DE LOS CHILLOS " sheetId="19" r:id="rId1"/>
    <sheet name="VALLE DE TUMBACO" sheetId="20" r:id="rId2"/>
    <sheet name="CARAPUNG y CARCELÉN-QUITUMBE " sheetId="17" r:id="rId3"/>
    <sheet name="CARAPUNG y QUITUMBE-CUMBAYA " sheetId="18" r:id="rId4"/>
    <sheet name="MITAD DEL MUNDO " sheetId="13" r:id="rId5"/>
    <sheet name="CALDERON " sheetId="14" r:id="rId6"/>
    <sheet name=" QUITUMBE-AEROPUERTO" sheetId="15" r:id="rId7"/>
    <sheet name="RIO COCA-AEROPUERTO " sheetId="16" r:id="rId8"/>
    <sheet name="CARCELEN-AEROPUERTO" sheetId="9" r:id="rId9"/>
    <sheet name="GUAYLLABAMBA" sheetId="12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xlnm._FilterDatabase" localSheetId="6" hidden="1">' QUITUMBE-AEROPUERTO'!#REF!</definedName>
    <definedName name="_xlnm._FilterDatabase" localSheetId="5" hidden="1">'CALDERON '!#REF!</definedName>
    <definedName name="_xlnm._FilterDatabase" localSheetId="2" hidden="1">'CARAPUNG y CARCELÉN-QUITUMBE '!#REF!</definedName>
    <definedName name="_xlnm._FilterDatabase" localSheetId="4" hidden="1">'MITAD DEL MUNDO '!#REF!</definedName>
    <definedName name="_xlnm._FilterDatabase" localSheetId="0" hidden="1">'VALLE DE LOS CHILLOS '!#REF!</definedName>
    <definedName name="_xlnm._FilterDatabase" localSheetId="1" hidden="1">'VALLE DE TUMBACO'!#REF!</definedName>
    <definedName name="_SS1" localSheetId="6">#REF!</definedName>
    <definedName name="_SS1" localSheetId="5">#REF!</definedName>
    <definedName name="_SS1" localSheetId="2">#REF!</definedName>
    <definedName name="_SS1" localSheetId="3">#REF!</definedName>
    <definedName name="_SS1" localSheetId="9">#REF!</definedName>
    <definedName name="_SS1" localSheetId="4">#REF!</definedName>
    <definedName name="_SS1" localSheetId="7">#REF!</definedName>
    <definedName name="_SS1" localSheetId="0">#REF!</definedName>
    <definedName name="_SS1" localSheetId="1">#REF!</definedName>
    <definedName name="_SS1">#REF!</definedName>
    <definedName name="_SS2" localSheetId="6">#REF!</definedName>
    <definedName name="_SS2" localSheetId="5">#REF!</definedName>
    <definedName name="_SS2" localSheetId="2">#REF!</definedName>
    <definedName name="_SS2" localSheetId="3">#REF!</definedName>
    <definedName name="_SS2" localSheetId="9">#REF!</definedName>
    <definedName name="_SS2" localSheetId="4">#REF!</definedName>
    <definedName name="_SS2" localSheetId="7">#REF!</definedName>
    <definedName name="_SS2" localSheetId="0">#REF!</definedName>
    <definedName name="_SS2" localSheetId="1">#REF!</definedName>
    <definedName name="_SS2">#REF!</definedName>
    <definedName name="aa" localSheetId="6">OFFSET(' QUITUMBE-AEROPUERTO'!Full_Print,0,0,' QUITUMBE-AEROPUERTO'!Last_Row)</definedName>
    <definedName name="aa" localSheetId="5">OFFSET(Full_Print,0,0,'CALDERON '!Last_Row)</definedName>
    <definedName name="aa" localSheetId="2">OFFSET([0]!Full_Print,0,0,'CARAPUNG y CARCELÉN-QUITUMBE '!Last_Row)</definedName>
    <definedName name="aa" localSheetId="3">OFFSET(Full_Print,0,0,'CARAPUNG y QUITUMBE-CUMBAYA '!Last_Row)</definedName>
    <definedName name="aa" localSheetId="9">OFFSET(Full_Print,0,0,GUAYLLABAMBA!Last_Row)</definedName>
    <definedName name="aa" localSheetId="4">OFFSET([0]!Full_Print,0,0,'MITAD DEL MUNDO '!Last_Row)</definedName>
    <definedName name="aa" localSheetId="7">OFFSET('RIO COCA-AEROPUERTO '!Full_Print,0,0,'RIO COCA-AEROPUERTO '!Last_Row)</definedName>
    <definedName name="aa" localSheetId="0">OFFSET(Full_Print,0,0,'VALLE DE LOS CHILLOS '!Last_Row)</definedName>
    <definedName name="aa" localSheetId="1">OFFSET(Full_Print,0,0,'VALLE DE TUMBACO'!Last_Row)</definedName>
    <definedName name="aa">OFFSET(Full_Print,0,0,Last_Row)</definedName>
    <definedName name="AliData" localSheetId="6">#REF!</definedName>
    <definedName name="AliData" localSheetId="5">#REF!</definedName>
    <definedName name="AliData" localSheetId="2">#REF!</definedName>
    <definedName name="AliData" localSheetId="3">#REF!</definedName>
    <definedName name="AliData" localSheetId="9">#REF!</definedName>
    <definedName name="AliData" localSheetId="4">#REF!</definedName>
    <definedName name="AliData" localSheetId="7">#REF!</definedName>
    <definedName name="AliData" localSheetId="0">#REF!</definedName>
    <definedName name="AliData" localSheetId="1">#REF!</definedName>
    <definedName name="AliData">#REF!</definedName>
    <definedName name="amortizacion" localSheetId="6">DATE(YEAR(' QUITUMBE-AEROPUERTO'!Loan_Start),MONTH(' QUITUMBE-AEROPUERTO'!Loan_Start)+Payment_Number,DAY(' QUITUMBE-AEROPUERTO'!Loan_Start))</definedName>
    <definedName name="amortizacion" localSheetId="5">DATE(YEAR([0]!Loan_Start),MONTH([0]!Loan_Start)+Payment_Number,DAY([0]!Loan_Start))</definedName>
    <definedName name="amortizacion" localSheetId="2">DATE(YEAR([0]!Loan_Start),MONTH([0]!Loan_Start)+Payment_Number,DAY([0]!Loan_Start))</definedName>
    <definedName name="amortizacion" localSheetId="3">DATE(YEAR([0]!Loan_Start),MONTH([0]!Loan_Start)+Payment_Number,DAY([0]!Loan_Start))</definedName>
    <definedName name="amortizacion" localSheetId="9">DATE(YEAR(Loan_Start),MONTH(Loan_Start)+Payment_Number,DAY(Loan_Start))</definedName>
    <definedName name="amortizacion" localSheetId="4">DATE(YEAR([0]!Loan_Start),MONTH([0]!Loan_Start)+Payment_Number,DAY([0]!Loan_Start))</definedName>
    <definedName name="amortizacion" localSheetId="7">DATE(YEAR('RIO COCA-AEROPUERTO '!Loan_Start),MONTH('RIO COCA-AEROPUERTO '!Loan_Start)+Payment_Number,DAY('RIO COCA-AEROPUERTO '!Loan_Start))</definedName>
    <definedName name="amortizacion" localSheetId="0">DATE(YEAR([0]!Loan_Start),MONTH([0]!Loan_Start)+Payment_Number,DAY([0]!Loan_Start))</definedName>
    <definedName name="amortizacion" localSheetId="1">DATE(YEAR([0]!Loan_Start),MONTH([0]!Loan_Start)+Payment_Number,DAY([0]!Loan_Start))</definedName>
    <definedName name="amortizacion">DATE(YEAR(Loan_Start),MONTH(Loan_Start)+Payment_Number,DAY(Loan_Start))</definedName>
    <definedName name="_xlnm.Print_Area" localSheetId="0">'VALLE DE LOS CHILLOS '!$B$1:$D$230</definedName>
    <definedName name="_xlnm.Print_Area" localSheetId="1">'VALLE DE TUMBACO'!$A$1:$D$139</definedName>
    <definedName name="Bustipo" localSheetId="6">#REF!</definedName>
    <definedName name="Bustipo" localSheetId="5">#REF!</definedName>
    <definedName name="Bustipo" localSheetId="2">#REF!</definedName>
    <definedName name="Bustipo" localSheetId="3">#REF!</definedName>
    <definedName name="Bustipo" localSheetId="9">#REF!</definedName>
    <definedName name="Bustipo" localSheetId="4">#REF!</definedName>
    <definedName name="Bustipo" localSheetId="7">#REF!</definedName>
    <definedName name="Bustipo" localSheetId="0">#REF!</definedName>
    <definedName name="Bustipo" localSheetId="1">#REF!</definedName>
    <definedName name="Bustipo">#REF!</definedName>
    <definedName name="CFIJO" localSheetId="6">OFFSET(' QUITUMBE-AEROPUERTO'!Full_Print,0,0,' QUITUMBE-AEROPUERTO'!Last_Row)</definedName>
    <definedName name="CFIJO" localSheetId="5">OFFSET(Full_Print,0,0,'CALDERON '!Last_Row)</definedName>
    <definedName name="CFIJO" localSheetId="2">OFFSET([0]!Full_Print,0,0,'CARAPUNG y CARCELÉN-QUITUMBE '!Last_Row)</definedName>
    <definedName name="CFIJO" localSheetId="3">OFFSET(Full_Print,0,0,'CARAPUNG y QUITUMBE-CUMBAYA '!Last_Row)</definedName>
    <definedName name="CFIJO" localSheetId="9">OFFSET(Full_Print,0,0,GUAYLLABAMBA!Last_Row)</definedName>
    <definedName name="CFIJO" localSheetId="4">OFFSET([0]!Full_Print,0,0,'MITAD DEL MUNDO '!Last_Row)</definedName>
    <definedName name="CFIJO" localSheetId="7">OFFSET('RIO COCA-AEROPUERTO '!Full_Print,0,0,'RIO COCA-AEROPUERTO '!Last_Row)</definedName>
    <definedName name="CFIJO" localSheetId="0">OFFSET(Full_Print,0,0,'VALLE DE LOS CHILLOS '!Last_Row)</definedName>
    <definedName name="CFIJO" localSheetId="1">OFFSET(Full_Print,0,0,'VALLE DE TUMBACO'!Last_Row)</definedName>
    <definedName name="CFIJO">OFFSET(Full_Print,0,0,Last_Row)</definedName>
    <definedName name="COSTFIJO" localSheetId="6">DATE(YEAR(' QUITUMBE-AEROPUERTO'!Loan_Start),MONTH(' QUITUMBE-AEROPUERTO'!Loan_Start)+Payment_Number,DAY(' QUITUMBE-AEROPUERTO'!Loan_Start))</definedName>
    <definedName name="COSTFIJO" localSheetId="5">DATE(YEAR([0]!Loan_Start),MONTH([0]!Loan_Start)+Payment_Number,DAY([0]!Loan_Start))</definedName>
    <definedName name="COSTFIJO" localSheetId="2">DATE(YEAR([0]!Loan_Start),MONTH([0]!Loan_Start)+Payment_Number,DAY([0]!Loan_Start))</definedName>
    <definedName name="COSTFIJO" localSheetId="3">DATE(YEAR([0]!Loan_Start),MONTH([0]!Loan_Start)+Payment_Number,DAY([0]!Loan_Start))</definedName>
    <definedName name="COSTFIJO" localSheetId="9">DATE(YEAR(Loan_Start),MONTH(Loan_Start)+Payment_Number,DAY(Loan_Start))</definedName>
    <definedName name="COSTFIJO" localSheetId="4">DATE(YEAR([0]!Loan_Start),MONTH([0]!Loan_Start)+Payment_Number,DAY([0]!Loan_Start))</definedName>
    <definedName name="COSTFIJO" localSheetId="7">DATE(YEAR('RIO COCA-AEROPUERTO '!Loan_Start),MONTH('RIO COCA-AEROPUERTO '!Loan_Start)+Payment_Number,DAY('RIO COCA-AEROPUERTO '!Loan_Start))</definedName>
    <definedName name="COSTFIJO" localSheetId="0">DATE(YEAR([0]!Loan_Start),MONTH([0]!Loan_Start)+Payment_Number,DAY([0]!Loan_Start))</definedName>
    <definedName name="COSTFIJO" localSheetId="1">DATE(YEAR([0]!Loan_Start),MONTH([0]!Loan_Start)+Payment_Number,DAY([0]!Loan_Start))</definedName>
    <definedName name="COSTFIJO">DATE(YEAR(Loan_Start),MONTH(Loan_Start)+Payment_Number,DAY(Loan_Start))</definedName>
    <definedName name="DOMINGO" localSheetId="6">'[10]Registro de cambios'!$E$58</definedName>
    <definedName name="DOMINGO" localSheetId="2">'[10]Registro de cambios'!$E$58</definedName>
    <definedName name="DOMINGO" localSheetId="3">'[10]Registro de cambios'!$E$58</definedName>
    <definedName name="DOMINGO" localSheetId="7">'[10]Registro de cambios'!$E$58</definedName>
    <definedName name="DOMINGO">'[1]Registro de cambios'!$E$58</definedName>
    <definedName name="DOS" localSheetId="6">Scheduled_Payment+Extra_Payment</definedName>
    <definedName name="DOS" localSheetId="5">Scheduled_Payment+Extra_Payment</definedName>
    <definedName name="DOS" localSheetId="2">Scheduled_Payment+Extra_Payment</definedName>
    <definedName name="DOS" localSheetId="3">Scheduled_Payment+Extra_Payment</definedName>
    <definedName name="DOS" localSheetId="9">Scheduled_Payment+Extra_Payment</definedName>
    <definedName name="DOS" localSheetId="4">Scheduled_Payment+Extra_Payment</definedName>
    <definedName name="DOS" localSheetId="7">Scheduled_Payment+Extra_Payment</definedName>
    <definedName name="DOS" localSheetId="0">Scheduled_Payment+Extra_Payment</definedName>
    <definedName name="DOS" localSheetId="1">Scheduled_Payment+Extra_Payment</definedName>
    <definedName name="DOS">Scheduled_Payment+Extra_Payment</definedName>
    <definedName name="DURACIÓN" localSheetId="6">#REF!</definedName>
    <definedName name="DURACIÓN" localSheetId="5">#REF!</definedName>
    <definedName name="DURACIÓN" localSheetId="2">#REF!</definedName>
    <definedName name="DURACIÓN" localSheetId="3">#REF!</definedName>
    <definedName name="DURACIÓN" localSheetId="9">#REF!</definedName>
    <definedName name="DURACIÓN" localSheetId="4">#REF!</definedName>
    <definedName name="DURACIÓN" localSheetId="7">#REF!</definedName>
    <definedName name="DURACIÓN" localSheetId="0">#REF!</definedName>
    <definedName name="DURACIÓN" localSheetId="1">#REF!</definedName>
    <definedName name="DURACIÓN">#REF!</definedName>
    <definedName name="End_Bal" localSheetId="6">'[11]Matriz de riesgos'!$I$18:$I$377</definedName>
    <definedName name="End_Bal" localSheetId="7">'[11]Matriz de riesgos'!$I$18:$I$377</definedName>
    <definedName name="End_Bal">'[2]Matriz de riesgos'!$I$18:$I$377</definedName>
    <definedName name="equilibriocomb" localSheetId="6">OFFSET(' QUITUMBE-AEROPUERTO'!Full_Print,0,0,' QUITUMBE-AEROPUERTO'!Last_Row)</definedName>
    <definedName name="equilibriocomb" localSheetId="5">OFFSET(Full_Print,0,0,'CALDERON '!Last_Row)</definedName>
    <definedName name="equilibriocomb" localSheetId="2">OFFSET([0]!Full_Print,0,0,'CARAPUNG y CARCELÉN-QUITUMBE '!Last_Row)</definedName>
    <definedName name="equilibriocomb" localSheetId="3">OFFSET(Full_Print,0,0,'CARAPUNG y QUITUMBE-CUMBAYA '!Last_Row)</definedName>
    <definedName name="equilibriocomb" localSheetId="9">OFFSET(Full_Print,0,0,GUAYLLABAMBA!Last_Row)</definedName>
    <definedName name="equilibriocomb" localSheetId="4">OFFSET([0]!Full_Print,0,0,'MITAD DEL MUNDO '!Last_Row)</definedName>
    <definedName name="equilibriocomb" localSheetId="7">OFFSET('RIO COCA-AEROPUERTO '!Full_Print,0,0,'RIO COCA-AEROPUERTO '!Last_Row)</definedName>
    <definedName name="equilibriocomb" localSheetId="0">OFFSET(Full_Print,0,0,'VALLE DE LOS CHILLOS '!Last_Row)</definedName>
    <definedName name="equilibriocomb" localSheetId="1">OFFSET(Full_Print,0,0,'VALLE DE TUMBACO'!Last_Row)</definedName>
    <definedName name="equilibriocomb">OFFSET(Full_Print,0,0,Last_Row)</definedName>
    <definedName name="ESCUELA" localSheetId="6">#REF!</definedName>
    <definedName name="ESCUELA" localSheetId="5">#REF!</definedName>
    <definedName name="ESCUELA" localSheetId="2">#REF!</definedName>
    <definedName name="ESCUELA" localSheetId="3">#REF!</definedName>
    <definedName name="ESCUELA" localSheetId="9">#REF!</definedName>
    <definedName name="ESCUELA" localSheetId="4">#REF!</definedName>
    <definedName name="ESCUELA" localSheetId="7">#REF!</definedName>
    <definedName name="ESCUELA" localSheetId="0">#REF!</definedName>
    <definedName name="ESCUELA" localSheetId="1">#REF!</definedName>
    <definedName name="ESCUELA">#REF!</definedName>
    <definedName name="FLOTA01" localSheetId="6">#REF!</definedName>
    <definedName name="FLOTA01" localSheetId="5">#REF!</definedName>
    <definedName name="FLOTA01" localSheetId="2">#REF!</definedName>
    <definedName name="FLOTA01" localSheetId="3">#REF!</definedName>
    <definedName name="FLOTA01" localSheetId="9">#REF!</definedName>
    <definedName name="FLOTA01" localSheetId="4">#REF!</definedName>
    <definedName name="FLOTA01" localSheetId="7">#REF!</definedName>
    <definedName name="FLOTA01" localSheetId="0">#REF!</definedName>
    <definedName name="FLOTA01" localSheetId="1">#REF!</definedName>
    <definedName name="FLOTA01">#REF!</definedName>
    <definedName name="FLOTA02" localSheetId="6">#REF!</definedName>
    <definedName name="FLOTA02" localSheetId="5">#REF!</definedName>
    <definedName name="FLOTA02" localSheetId="2">#REF!</definedName>
    <definedName name="FLOTA02" localSheetId="3">#REF!</definedName>
    <definedName name="FLOTA02" localSheetId="9">#REF!</definedName>
    <definedName name="FLOTA02" localSheetId="4">#REF!</definedName>
    <definedName name="FLOTA02" localSheetId="7">#REF!</definedName>
    <definedName name="FLOTA02" localSheetId="0">#REF!</definedName>
    <definedName name="FLOTA02" localSheetId="1">#REF!</definedName>
    <definedName name="FLOTA02">#REF!</definedName>
    <definedName name="FLOTA03" localSheetId="6">#REF!</definedName>
    <definedName name="FLOTA03" localSheetId="5">#REF!</definedName>
    <definedName name="FLOTA03" localSheetId="2">#REF!</definedName>
    <definedName name="FLOTA03" localSheetId="3">#REF!</definedName>
    <definedName name="FLOTA03" localSheetId="9">#REF!</definedName>
    <definedName name="FLOTA03" localSheetId="4">#REF!</definedName>
    <definedName name="FLOTA03" localSheetId="7">#REF!</definedName>
    <definedName name="FLOTA03" localSheetId="0">#REF!</definedName>
    <definedName name="FLOTA03" localSheetId="1">#REF!</definedName>
    <definedName name="FLOTA03">#REF!</definedName>
    <definedName name="FLOTA04" localSheetId="6">#REF!</definedName>
    <definedName name="FLOTA04" localSheetId="5">#REF!</definedName>
    <definedName name="FLOTA04" localSheetId="2">#REF!</definedName>
    <definedName name="FLOTA04" localSheetId="3">#REF!</definedName>
    <definedName name="FLOTA04" localSheetId="9">#REF!</definedName>
    <definedName name="FLOTA04" localSheetId="4">#REF!</definedName>
    <definedName name="FLOTA04" localSheetId="7">#REF!</definedName>
    <definedName name="FLOTA04" localSheetId="0">#REF!</definedName>
    <definedName name="FLOTA04" localSheetId="1">#REF!</definedName>
    <definedName name="FLOTA04">#REF!</definedName>
    <definedName name="FLOTA05" localSheetId="6">#REF!</definedName>
    <definedName name="FLOTA05" localSheetId="5">#REF!</definedName>
    <definedName name="FLOTA05" localSheetId="2">#REF!</definedName>
    <definedName name="FLOTA05" localSheetId="3">#REF!</definedName>
    <definedName name="FLOTA05" localSheetId="9">#REF!</definedName>
    <definedName name="FLOTA05" localSheetId="4">#REF!</definedName>
    <definedName name="FLOTA05" localSheetId="7">#REF!</definedName>
    <definedName name="FLOTA05" localSheetId="0">#REF!</definedName>
    <definedName name="FLOTA05" localSheetId="1">#REF!</definedName>
    <definedName name="FLOTA05">#REF!</definedName>
    <definedName name="FLOTA06" localSheetId="6">#REF!</definedName>
    <definedName name="FLOTA06" localSheetId="5">#REF!</definedName>
    <definedName name="FLOTA06" localSheetId="2">#REF!</definedName>
    <definedName name="FLOTA06" localSheetId="3">#REF!</definedName>
    <definedName name="FLOTA06" localSheetId="9">#REF!</definedName>
    <definedName name="FLOTA06" localSheetId="4">#REF!</definedName>
    <definedName name="FLOTA06" localSheetId="7">#REF!</definedName>
    <definedName name="FLOTA06" localSheetId="0">#REF!</definedName>
    <definedName name="FLOTA06" localSheetId="1">#REF!</definedName>
    <definedName name="FLOTA06">#REF!</definedName>
    <definedName name="FLOTA07" localSheetId="6">#REF!</definedName>
    <definedName name="FLOTA07" localSheetId="5">#REF!</definedName>
    <definedName name="FLOTA07" localSheetId="2">#REF!</definedName>
    <definedName name="FLOTA07" localSheetId="3">#REF!</definedName>
    <definedName name="FLOTA07" localSheetId="9">#REF!</definedName>
    <definedName name="FLOTA07" localSheetId="4">#REF!</definedName>
    <definedName name="FLOTA07" localSheetId="7">#REF!</definedName>
    <definedName name="FLOTA07" localSheetId="0">#REF!</definedName>
    <definedName name="FLOTA07" localSheetId="1">#REF!</definedName>
    <definedName name="FLOTA07">#REF!</definedName>
    <definedName name="FLOTA08" localSheetId="6">#REF!</definedName>
    <definedName name="FLOTA08" localSheetId="5">#REF!</definedName>
    <definedName name="FLOTA08" localSheetId="2">#REF!</definedName>
    <definedName name="FLOTA08" localSheetId="3">#REF!</definedName>
    <definedName name="FLOTA08" localSheetId="9">#REF!</definedName>
    <definedName name="FLOTA08" localSheetId="4">#REF!</definedName>
    <definedName name="FLOTA08" localSheetId="7">#REF!</definedName>
    <definedName name="FLOTA08" localSheetId="0">#REF!</definedName>
    <definedName name="FLOTA08" localSheetId="1">#REF!</definedName>
    <definedName name="FLOTA08">#REF!</definedName>
    <definedName name="FLOTA09" localSheetId="6">#REF!</definedName>
    <definedName name="FLOTA09" localSheetId="5">#REF!</definedName>
    <definedName name="FLOTA09" localSheetId="2">#REF!</definedName>
    <definedName name="FLOTA09" localSheetId="3">#REF!</definedName>
    <definedName name="FLOTA09" localSheetId="9">#REF!</definedName>
    <definedName name="FLOTA09" localSheetId="4">#REF!</definedName>
    <definedName name="FLOTA09" localSheetId="7">#REF!</definedName>
    <definedName name="FLOTA09" localSheetId="0">#REF!</definedName>
    <definedName name="FLOTA09" localSheetId="1">#REF!</definedName>
    <definedName name="FLOTA09">#REF!</definedName>
    <definedName name="FLOTA1" localSheetId="6">#REF!</definedName>
    <definedName name="FLOTA1" localSheetId="5">#REF!</definedName>
    <definedName name="FLOTA1" localSheetId="2">#REF!</definedName>
    <definedName name="FLOTA1" localSheetId="3">#REF!</definedName>
    <definedName name="FLOTA1" localSheetId="9">#REF!</definedName>
    <definedName name="FLOTA1" localSheetId="4">#REF!</definedName>
    <definedName name="FLOTA1" localSheetId="7">#REF!</definedName>
    <definedName name="FLOTA1" localSheetId="0">#REF!</definedName>
    <definedName name="FLOTA1" localSheetId="1">#REF!</definedName>
    <definedName name="FLOTA1">#REF!</definedName>
    <definedName name="FLOTA10" localSheetId="6">#REF!</definedName>
    <definedName name="FLOTA10" localSheetId="5">#REF!</definedName>
    <definedName name="FLOTA10" localSheetId="2">#REF!</definedName>
    <definedName name="FLOTA10" localSheetId="3">#REF!</definedName>
    <definedName name="FLOTA10" localSheetId="9">#REF!</definedName>
    <definedName name="FLOTA10" localSheetId="4">#REF!</definedName>
    <definedName name="FLOTA10" localSheetId="7">#REF!</definedName>
    <definedName name="FLOTA10" localSheetId="0">#REF!</definedName>
    <definedName name="FLOTA10" localSheetId="1">#REF!</definedName>
    <definedName name="FLOTA10">#REF!</definedName>
    <definedName name="FLOTA11" localSheetId="6">#REF!</definedName>
    <definedName name="FLOTA11" localSheetId="5">#REF!</definedName>
    <definedName name="FLOTA11" localSheetId="2">#REF!</definedName>
    <definedName name="FLOTA11" localSheetId="3">#REF!</definedName>
    <definedName name="FLOTA11" localSheetId="9">#REF!</definedName>
    <definedName name="FLOTA11" localSheetId="4">#REF!</definedName>
    <definedName name="FLOTA11" localSheetId="7">#REF!</definedName>
    <definedName name="FLOTA11" localSheetId="0">#REF!</definedName>
    <definedName name="FLOTA11" localSheetId="1">#REF!</definedName>
    <definedName name="FLOTA11">#REF!</definedName>
    <definedName name="FLOTA12" localSheetId="6">#REF!</definedName>
    <definedName name="FLOTA12" localSheetId="5">#REF!</definedName>
    <definedName name="FLOTA12" localSheetId="2">#REF!</definedName>
    <definedName name="FLOTA12" localSheetId="3">#REF!</definedName>
    <definedName name="FLOTA12" localSheetId="9">#REF!</definedName>
    <definedName name="FLOTA12" localSheetId="4">#REF!</definedName>
    <definedName name="FLOTA12" localSheetId="7">#REF!</definedName>
    <definedName name="FLOTA12" localSheetId="0">#REF!</definedName>
    <definedName name="FLOTA12" localSheetId="1">#REF!</definedName>
    <definedName name="FLOTA12">#REF!</definedName>
    <definedName name="FLOTA13" localSheetId="6">#REF!</definedName>
    <definedName name="FLOTA13" localSheetId="5">#REF!</definedName>
    <definedName name="FLOTA13" localSheetId="2">#REF!</definedName>
    <definedName name="FLOTA13" localSheetId="3">#REF!</definedName>
    <definedName name="FLOTA13" localSheetId="9">#REF!</definedName>
    <definedName name="FLOTA13" localSheetId="4">#REF!</definedName>
    <definedName name="FLOTA13" localSheetId="7">#REF!</definedName>
    <definedName name="FLOTA13" localSheetId="0">#REF!</definedName>
    <definedName name="FLOTA13" localSheetId="1">#REF!</definedName>
    <definedName name="FLOTA13">#REF!</definedName>
    <definedName name="FLOTA14" localSheetId="6">#REF!</definedName>
    <definedName name="FLOTA14" localSheetId="5">#REF!</definedName>
    <definedName name="FLOTA14" localSheetId="2">#REF!</definedName>
    <definedName name="FLOTA14" localSheetId="3">#REF!</definedName>
    <definedName name="FLOTA14" localSheetId="9">#REF!</definedName>
    <definedName name="FLOTA14" localSheetId="4">#REF!</definedName>
    <definedName name="FLOTA14" localSheetId="7">#REF!</definedName>
    <definedName name="FLOTA14" localSheetId="0">#REF!</definedName>
    <definedName name="FLOTA14" localSheetId="1">#REF!</definedName>
    <definedName name="FLOTA14">#REF!</definedName>
    <definedName name="FLOTA15" localSheetId="6">#REF!</definedName>
    <definedName name="FLOTA15" localSheetId="5">#REF!</definedName>
    <definedName name="FLOTA15" localSheetId="2">#REF!</definedName>
    <definedName name="FLOTA15" localSheetId="3">#REF!</definedName>
    <definedName name="FLOTA15" localSheetId="9">#REF!</definedName>
    <definedName name="FLOTA15" localSheetId="4">#REF!</definedName>
    <definedName name="FLOTA15" localSheetId="7">#REF!</definedName>
    <definedName name="FLOTA15" localSheetId="0">#REF!</definedName>
    <definedName name="FLOTA15" localSheetId="1">#REF!</definedName>
    <definedName name="FLOTA15">#REF!</definedName>
    <definedName name="FLOTA16" localSheetId="6">#REF!</definedName>
    <definedName name="FLOTA16" localSheetId="5">#REF!</definedName>
    <definedName name="FLOTA16" localSheetId="2">#REF!</definedName>
    <definedName name="FLOTA16" localSheetId="3">#REF!</definedName>
    <definedName name="FLOTA16" localSheetId="9">#REF!</definedName>
    <definedName name="FLOTA16" localSheetId="4">#REF!</definedName>
    <definedName name="FLOTA16" localSheetId="7">#REF!</definedName>
    <definedName name="FLOTA16" localSheetId="0">#REF!</definedName>
    <definedName name="FLOTA16" localSheetId="1">#REF!</definedName>
    <definedName name="FLOTA16">#REF!</definedName>
    <definedName name="FLOTA17" localSheetId="6">#REF!</definedName>
    <definedName name="FLOTA17" localSheetId="5">#REF!</definedName>
    <definedName name="FLOTA17" localSheetId="2">#REF!</definedName>
    <definedName name="FLOTA17" localSheetId="3">#REF!</definedName>
    <definedName name="FLOTA17" localSheetId="9">#REF!</definedName>
    <definedName name="FLOTA17" localSheetId="4">#REF!</definedName>
    <definedName name="FLOTA17" localSheetId="7">#REF!</definedName>
    <definedName name="FLOTA17" localSheetId="0">#REF!</definedName>
    <definedName name="FLOTA17" localSheetId="1">#REF!</definedName>
    <definedName name="FLOTA17">#REF!</definedName>
    <definedName name="FLOTA18" localSheetId="6">#REF!</definedName>
    <definedName name="FLOTA18" localSheetId="5">#REF!</definedName>
    <definedName name="FLOTA18" localSheetId="2">#REF!</definedName>
    <definedName name="FLOTA18" localSheetId="3">#REF!</definedName>
    <definedName name="FLOTA18" localSheetId="9">#REF!</definedName>
    <definedName name="FLOTA18" localSheetId="4">#REF!</definedName>
    <definedName name="FLOTA18" localSheetId="7">#REF!</definedName>
    <definedName name="FLOTA18" localSheetId="0">#REF!</definedName>
    <definedName name="FLOTA18" localSheetId="1">#REF!</definedName>
    <definedName name="FLOTA18">#REF!</definedName>
    <definedName name="FLOTA19" localSheetId="6">#REF!</definedName>
    <definedName name="FLOTA19" localSheetId="5">#REF!</definedName>
    <definedName name="FLOTA19" localSheetId="2">#REF!</definedName>
    <definedName name="FLOTA19" localSheetId="3">#REF!</definedName>
    <definedName name="FLOTA19" localSheetId="9">#REF!</definedName>
    <definedName name="FLOTA19" localSheetId="4">#REF!</definedName>
    <definedName name="FLOTA19" localSheetId="7">#REF!</definedName>
    <definedName name="FLOTA19" localSheetId="0">#REF!</definedName>
    <definedName name="FLOTA19" localSheetId="1">#REF!</definedName>
    <definedName name="FLOTA19">#REF!</definedName>
    <definedName name="FLOTA20" localSheetId="6">#REF!</definedName>
    <definedName name="FLOTA20" localSheetId="5">#REF!</definedName>
    <definedName name="FLOTA20" localSheetId="2">#REF!</definedName>
    <definedName name="FLOTA20" localSheetId="3">#REF!</definedName>
    <definedName name="FLOTA20" localSheetId="9">#REF!</definedName>
    <definedName name="FLOTA20" localSheetId="4">#REF!</definedName>
    <definedName name="FLOTA20" localSheetId="7">#REF!</definedName>
    <definedName name="FLOTA20" localSheetId="0">#REF!</definedName>
    <definedName name="FLOTA20" localSheetId="1">#REF!</definedName>
    <definedName name="FLOTA20">#REF!</definedName>
    <definedName name="Full_Print" localSheetId="6">'[11]Matriz de riesgos'!$A$1:$I$377</definedName>
    <definedName name="Full_Print" localSheetId="7">'[11]Matriz de riesgos'!$A$1:$I$377</definedName>
    <definedName name="Full_Print">'[2]Matriz de riesgos'!$A$1:$I$377</definedName>
    <definedName name="GASTOSI" localSheetId="6">#REF!</definedName>
    <definedName name="GASTOSI" localSheetId="5">#REF!</definedName>
    <definedName name="GASTOSI" localSheetId="2">#REF!</definedName>
    <definedName name="GASTOSI" localSheetId="3">#REF!</definedName>
    <definedName name="GASTOSI" localSheetId="9">#REF!</definedName>
    <definedName name="GASTOSI" localSheetId="4">#REF!</definedName>
    <definedName name="GASTOSI" localSheetId="7">#REF!</definedName>
    <definedName name="GASTOSI" localSheetId="0">#REF!</definedName>
    <definedName name="GASTOSI" localSheetId="1">#REF!</definedName>
    <definedName name="GASTOSI">#REF!</definedName>
    <definedName name="Header_Row" localSheetId="6">ROW('[11]Matriz de riesgos'!$A$17:$IV$17)</definedName>
    <definedName name="Header_Row" localSheetId="7">ROW('[11]Matriz de riesgos'!$A$17:$IV$17)</definedName>
    <definedName name="Header_Row">ROW('[2]Matriz de riesgos'!$A$17:$IV$17)</definedName>
    <definedName name="Interest_Rate" localSheetId="6">'[11]Matriz de riesgos'!$D$7</definedName>
    <definedName name="Interest_Rate" localSheetId="7">'[11]Matriz de riesgos'!$D$7</definedName>
    <definedName name="Interest_Rate">'[2]Matriz de riesgos'!$D$7</definedName>
    <definedName name="Last_Row" localSheetId="6">IF(' QUITUMBE-AEROPUERTO'!Values_Entered,' QUITUMBE-AEROPUERTO'!Header_Row+' QUITUMBE-AEROPUERTO'!Number_of_Payments,' QUITUMBE-AEROPUERTO'!Header_Row)</definedName>
    <definedName name="Last_Row" localSheetId="5">IF('CALDERON '!Values_Entered,Header_Row+'CALDERON '!Number_of_Payments,Header_Row)</definedName>
    <definedName name="Last_Row" localSheetId="2">IF('CARAPUNG y CARCELÉN-QUITUMBE '!Values_Entered,[0]!Header_Row+'CARAPUNG y CARCELÉN-QUITUMBE '!Number_of_Payments,[0]!Header_Row)</definedName>
    <definedName name="Last_Row" localSheetId="3">IF('CARAPUNG y QUITUMBE-CUMBAYA '!Values_Entered,Header_Row+'CARAPUNG y QUITUMBE-CUMBAYA '!Number_of_Payments,Header_Row)</definedName>
    <definedName name="Last_Row" localSheetId="9">IF(GUAYLLABAMBA!Values_Entered,Header_Row+GUAYLLABAMBA!Number_of_Payments,Header_Row)</definedName>
    <definedName name="Last_Row" localSheetId="4">IF('MITAD DEL MUNDO '!Values_Entered,[0]!Header_Row+'MITAD DEL MUNDO '!Number_of_Payments,[0]!Header_Row)</definedName>
    <definedName name="Last_Row" localSheetId="7">IF('RIO COCA-AEROPUERTO '!Values_Entered,'RIO COCA-AEROPUERTO '!Header_Row+'RIO COCA-AEROPUERTO '!Number_of_Payments,'RIO COCA-AEROPUERTO '!Header_Row)</definedName>
    <definedName name="Last_Row" localSheetId="0">IF('VALLE DE LOS CHILLOS '!Values_Entered,Header_Row+'VALLE DE LOS CHILLOS '!Number_of_Payments,Header_Row)</definedName>
    <definedName name="Last_Row" localSheetId="1">IF('VALLE DE TUMBACO'!Values_Entered,Header_Row+'VALLE DE TUMBACO'!Number_of_Payments,Header_Row)</definedName>
    <definedName name="Last_Row">IF(Values_Entered,Header_Row+Number_of_Payments,Header_Row)</definedName>
    <definedName name="Lineas_STSS" localSheetId="6">#REF!</definedName>
    <definedName name="Lineas_STSS" localSheetId="5">#REF!</definedName>
    <definedName name="Lineas_STSS" localSheetId="2">#REF!</definedName>
    <definedName name="Lineas_STSS" localSheetId="3">#REF!</definedName>
    <definedName name="Lineas_STSS" localSheetId="9">#REF!</definedName>
    <definedName name="Lineas_STSS" localSheetId="4">#REF!</definedName>
    <definedName name="Lineas_STSS" localSheetId="7">#REF!</definedName>
    <definedName name="Lineas_STSS" localSheetId="0">#REF!</definedName>
    <definedName name="Lineas_STSS" localSheetId="1">#REF!</definedName>
    <definedName name="Lineas_STSS">#REF!</definedName>
    <definedName name="Loan_Amount" localSheetId="6">'[11]Matriz de riesgos'!$D$6</definedName>
    <definedName name="Loan_Amount" localSheetId="7">'[11]Matriz de riesgos'!$D$6</definedName>
    <definedName name="Loan_Amount">'[2]Matriz de riesgos'!$D$6</definedName>
    <definedName name="Loan_Start" localSheetId="6">'[11]Matriz de riesgos'!$D$10</definedName>
    <definedName name="Loan_Start" localSheetId="7">'[11]Matriz de riesgos'!$D$10</definedName>
    <definedName name="Loan_Start">'[2]Matriz de riesgos'!$D$10</definedName>
    <definedName name="Loan_Years" localSheetId="6">'[11]Matriz de riesgos'!$D$8</definedName>
    <definedName name="Loan_Years" localSheetId="7">'[11]Matriz de riesgos'!$D$8</definedName>
    <definedName name="Loan_Years">'[2]Matriz de riesgos'!$D$8</definedName>
    <definedName name="NUALI" localSheetId="6">#REF!</definedName>
    <definedName name="NUALI" localSheetId="5">#REF!</definedName>
    <definedName name="NUALI" localSheetId="2">#REF!</definedName>
    <definedName name="NUALI" localSheetId="3">#REF!</definedName>
    <definedName name="NUALI" localSheetId="9">#REF!</definedName>
    <definedName name="NUALI" localSheetId="4">#REF!</definedName>
    <definedName name="NUALI" localSheetId="7">#REF!</definedName>
    <definedName name="NUALI" localSheetId="0">#REF!</definedName>
    <definedName name="NUALI" localSheetId="1">#REF!</definedName>
    <definedName name="NUALI">#REF!</definedName>
    <definedName name="Number_of_Payments" localSheetId="6">MATCH(0.01,' QUITUMBE-AEROPUERTO'!End_Bal,-1)+1</definedName>
    <definedName name="Number_of_Payments" localSheetId="5">MATCH(0.01,End_Bal,-1)+1</definedName>
    <definedName name="Number_of_Payments" localSheetId="2">MATCH(0.01,[0]!End_Bal,-1)+1</definedName>
    <definedName name="Number_of_Payments" localSheetId="3">MATCH(0.01,End_Bal,-1)+1</definedName>
    <definedName name="Number_of_Payments" localSheetId="9">MATCH(0.01,End_Bal,-1)+1</definedName>
    <definedName name="Number_of_Payments" localSheetId="4">MATCH(0.01,[0]!End_Bal,-1)+1</definedName>
    <definedName name="Number_of_Payments" localSheetId="7">MATCH(0.01,'RIO COCA-AEROPUERTO '!End_Bal,-1)+1</definedName>
    <definedName name="Number_of_Payments" localSheetId="0">MATCH(0.01,End_Bal,-1)+1</definedName>
    <definedName name="Number_of_Payments" localSheetId="1">MATCH(0.01,End_Bal,-1)+1</definedName>
    <definedName name="Number_of_Payments">MATCH(0.01,End_Bal,-1)+1</definedName>
    <definedName name="NUMSERV" localSheetId="6">'[10]Registro de cambios'!#REF!</definedName>
    <definedName name="NUMSERV" localSheetId="2">'[10]Registro de cambios'!#REF!</definedName>
    <definedName name="NUMSERV" localSheetId="3">'[10]Registro de cambios'!#REF!</definedName>
    <definedName name="NUMSERV" localSheetId="7">'[10]Registro de cambios'!#REF!</definedName>
    <definedName name="NUMSERV">'[1]Registro de cambios'!#REF!</definedName>
    <definedName name="NUMSERVU" localSheetId="6">'[10]Registro de cambios'!#REF!</definedName>
    <definedName name="NUMSERVU" localSheetId="2">'[10]Registro de cambios'!#REF!</definedName>
    <definedName name="NUMSERVU" localSheetId="3">'[10]Registro de cambios'!#REF!</definedName>
    <definedName name="NUMSERVU" localSheetId="7">'[10]Registro de cambios'!#REF!</definedName>
    <definedName name="NUMSERVU">'[1]Registro de cambios'!#REF!</definedName>
    <definedName name="OOO" localSheetId="6">IF(' QUITUMBE-AEROPUERTO'!Loan_Amount*' QUITUMBE-AEROPUERTO'!Interest_Rate*' QUITUMBE-AEROPUERTO'!Loan_Years*' QUITUMBE-AEROPUERTO'!Loan_Start&gt;0,1,0)</definedName>
    <definedName name="OOO" localSheetId="5">IF(Loan_Amount*Interest_Rate*Loan_Years*Loan_Start&gt;0,1,0)</definedName>
    <definedName name="OOO" localSheetId="2">IF([0]!Loan_Amount*[0]!Interest_Rate*[0]!Loan_Years*[0]!Loan_Start&gt;0,1,0)</definedName>
    <definedName name="OOO" localSheetId="3">IF(Loan_Amount*Interest_Rate*Loan_Years*Loan_Start&gt;0,1,0)</definedName>
    <definedName name="OOO" localSheetId="9">IF(Loan_Amount*Interest_Rate*Loan_Years*Loan_Start&gt;0,1,0)</definedName>
    <definedName name="OOO" localSheetId="4">IF([0]!Loan_Amount*[0]!Interest_Rate*[0]!Loan_Years*[0]!Loan_Start&gt;0,1,0)</definedName>
    <definedName name="OOO" localSheetId="7">IF('RIO COCA-AEROPUERTO '!Loan_Amount*'RIO COCA-AEROPUERTO '!Interest_Rate*'RIO COCA-AEROPUERTO '!Loan_Years*'RIO COCA-AEROPUERTO '!Loan_Start&gt;0,1,0)</definedName>
    <definedName name="OOO" localSheetId="0">IF(Loan_Amount*Interest_Rate*Loan_Years*Loan_Start&gt;0,1,0)</definedName>
    <definedName name="OOO" localSheetId="1">IF(Loan_Amount*Interest_Rate*Loan_Years*Loan_Start&gt;0,1,0)</definedName>
    <definedName name="OOO">IF(Loan_Amount*Interest_Rate*Loan_Years*Loan_Start&gt;0,1,0)</definedName>
    <definedName name="Operadoras_STSS" localSheetId="6">#REF!</definedName>
    <definedName name="Operadoras_STSS" localSheetId="5">#REF!</definedName>
    <definedName name="Operadoras_STSS" localSheetId="2">#REF!</definedName>
    <definedName name="Operadoras_STSS" localSheetId="3">#REF!</definedName>
    <definedName name="Operadoras_STSS" localSheetId="9">#REF!</definedName>
    <definedName name="Operadoras_STSS" localSheetId="4">#REF!</definedName>
    <definedName name="Operadoras_STSS" localSheetId="7">#REF!</definedName>
    <definedName name="Operadoras_STSS" localSheetId="0">#REF!</definedName>
    <definedName name="Operadoras_STSS" localSheetId="1">#REF!</definedName>
    <definedName name="Operadoras_STSS">#REF!</definedName>
    <definedName name="Payment_Date" localSheetId="6">DATE(YEAR(' QUITUMBE-AEROPUERTO'!Loan_Start),MONTH(' QUITUMBE-AEROPUERTO'!Loan_Start)+Payment_Number,DAY(' QUITUMBE-AEROPUERTO'!Loan_Start))</definedName>
    <definedName name="Payment_Date" localSheetId="5">DATE(YEAR([0]!Loan_Start),MONTH([0]!Loan_Start)+Payment_Number,DAY([0]!Loan_Start))</definedName>
    <definedName name="Payment_Date" localSheetId="2">DATE(YEAR([0]!Loan_Start),MONTH([0]!Loan_Start)+Payment_Number,DAY([0]!Loan_Start))</definedName>
    <definedName name="Payment_Date" localSheetId="3">DATE(YEAR([0]!Loan_Start),MONTH([0]!Loan_Start)+Payment_Number,DAY([0]!Loan_Start))</definedName>
    <definedName name="Payment_Date" localSheetId="9">DATE(YEAR(Loan_Start),MONTH(Loan_Start)+Payment_Number,DAY(Loan_Start))</definedName>
    <definedName name="Payment_Date" localSheetId="4">DATE(YEAR([0]!Loan_Start),MONTH([0]!Loan_Start)+Payment_Number,DAY([0]!Loan_Start))</definedName>
    <definedName name="Payment_Date" localSheetId="7">DATE(YEAR('RIO COCA-AEROPUERTO '!Loan_Start),MONTH('RIO COCA-AEROPUERTO '!Loan_Start)+Payment_Number,DAY('RIO COCA-AEROPUERTO '!Loan_Start))</definedName>
    <definedName name="Payment_Date" localSheetId="0">DATE(YEAR([0]!Loan_Start),MONTH([0]!Loan_Start)+Payment_Number,DAY([0]!Loan_Start))</definedName>
    <definedName name="Payment_Date" localSheetId="1">DATE(YEAR([0]!Loan_Start),MONTH([0]!Loan_Start)+Payment_Number,DAY([0]!Loan_Start))</definedName>
    <definedName name="Payment_Date">DATE(YEAR(Loan_Start),MONTH(Loan_Start)+Payment_Number,DAY(Loan_Start))</definedName>
    <definedName name="Print_Area_Reset" localSheetId="6">OFFSET(' QUITUMBE-AEROPUERTO'!Full_Print,0,0,' QUITUMBE-AEROPUERTO'!Last_Row)</definedName>
    <definedName name="Print_Area_Reset" localSheetId="5">OFFSET(Full_Print,0,0,'CALDERON '!Last_Row)</definedName>
    <definedName name="Print_Area_Reset" localSheetId="2">OFFSET([0]!Full_Print,0,0,'CARAPUNG y CARCELÉN-QUITUMBE '!Last_Row)</definedName>
    <definedName name="Print_Area_Reset" localSheetId="3">OFFSET(Full_Print,0,0,'CARAPUNG y QUITUMBE-CUMBAYA '!Last_Row)</definedName>
    <definedName name="Print_Area_Reset" localSheetId="9">OFFSET(Full_Print,0,0,GUAYLLABAMBA!Last_Row)</definedName>
    <definedName name="Print_Area_Reset" localSheetId="4">OFFSET([0]!Full_Print,0,0,'MITAD DEL MUNDO '!Last_Row)</definedName>
    <definedName name="Print_Area_Reset" localSheetId="7">OFFSET('RIO COCA-AEROPUERTO '!Full_Print,0,0,'RIO COCA-AEROPUERTO '!Last_Row)</definedName>
    <definedName name="Print_Area_Reset" localSheetId="0">OFFSET(Full_Print,0,0,'VALLE DE LOS CHILLOS '!Last_Row)</definedName>
    <definedName name="Print_Area_Reset" localSheetId="1">OFFSET(Full_Print,0,0,'VALLE DE TUMBACO'!Last_Row)</definedName>
    <definedName name="Print_Area_Reset">OFFSET(Full_Print,0,0,Last_Row)</definedName>
    <definedName name="propiedad" localSheetId="6">'[12]Registro de cambios'!#REF!</definedName>
    <definedName name="propiedad" localSheetId="5">'[3]Registro de cambios'!#REF!</definedName>
    <definedName name="propiedad" localSheetId="2">'[3]Registro de cambios'!#REF!</definedName>
    <definedName name="propiedad" localSheetId="3">'[3]Registro de cambios'!#REF!</definedName>
    <definedName name="propiedad" localSheetId="9">'[3]Registro de cambios'!#REF!</definedName>
    <definedName name="propiedad" localSheetId="4">'[3]Registro de cambios'!#REF!</definedName>
    <definedName name="propiedad" localSheetId="7">'[12]Registro de cambios'!#REF!</definedName>
    <definedName name="propiedad" localSheetId="0">'[3]Registro de cambios'!#REF!</definedName>
    <definedName name="propiedad" localSheetId="1">'[3]Registro de cambios'!#REF!</definedName>
    <definedName name="propiedad">'[3]Registro de cambios'!#REF!</definedName>
    <definedName name="REMUNARTICULADO" localSheetId="6">OFFSET(' QUITUMBE-AEROPUERTO'!Full_Print,0,0,' QUITUMBE-AEROPUERTO'!Last_Row)</definedName>
    <definedName name="REMUNARTICULADO" localSheetId="5">OFFSET(Full_Print,0,0,'CALDERON '!Last_Row)</definedName>
    <definedName name="REMUNARTICULADO" localSheetId="2">OFFSET([0]!Full_Print,0,0,'CARAPUNG y CARCELÉN-QUITUMBE '!Last_Row)</definedName>
    <definedName name="REMUNARTICULADO" localSheetId="3">OFFSET(Full_Print,0,0,'CARAPUNG y QUITUMBE-CUMBAYA '!Last_Row)</definedName>
    <definedName name="REMUNARTICULADO" localSheetId="9">OFFSET(Full_Print,0,0,GUAYLLABAMBA!Last_Row)</definedName>
    <definedName name="REMUNARTICULADO" localSheetId="4">OFFSET([0]!Full_Print,0,0,'MITAD DEL MUNDO '!Last_Row)</definedName>
    <definedName name="REMUNARTICULADO" localSheetId="7">OFFSET('RIO COCA-AEROPUERTO '!Full_Print,0,0,'RIO COCA-AEROPUERTO '!Last_Row)</definedName>
    <definedName name="REMUNARTICULADO" localSheetId="0">OFFSET(Full_Print,0,0,'VALLE DE LOS CHILLOS '!Last_Row)</definedName>
    <definedName name="REMUNARTICULADO" localSheetId="1">OFFSET(Full_Print,0,0,'VALLE DE TUMBACO'!Last_Row)</definedName>
    <definedName name="REMUNARTICULADO">OFFSET(Full_Print,0,0,[0]!Last_Row)</definedName>
    <definedName name="rrr" localSheetId="6">#REF!</definedName>
    <definedName name="rrr" localSheetId="5">#REF!</definedName>
    <definedName name="rrr" localSheetId="2">#REF!</definedName>
    <definedName name="rrr" localSheetId="3">#REF!</definedName>
    <definedName name="rrr" localSheetId="9">#REF!</definedName>
    <definedName name="rrr" localSheetId="4">#REF!</definedName>
    <definedName name="rrr" localSheetId="7">#REF!</definedName>
    <definedName name="rrr" localSheetId="0">#REF!</definedName>
    <definedName name="rrr" localSheetId="1">#REF!</definedName>
    <definedName name="rrr">#REF!</definedName>
    <definedName name="SABADO" localSheetId="6">'[10]Registro de cambios'!$E$57</definedName>
    <definedName name="SABADO" localSheetId="2">'[10]Registro de cambios'!$E$57</definedName>
    <definedName name="SABADO" localSheetId="3">'[10]Registro de cambios'!$E$57</definedName>
    <definedName name="SABADO" localSheetId="7">'[10]Registro de cambios'!$E$57</definedName>
    <definedName name="SABADO">'[1]Registro de cambios'!$E$57</definedName>
    <definedName name="tar" localSheetId="6">MATCH(0.01,' QUITUMBE-AEROPUERTO'!End_Bal,-1)+1</definedName>
    <definedName name="tar" localSheetId="5">MATCH(0.01,End_Bal,-1)+1</definedName>
    <definedName name="tar" localSheetId="2">MATCH(0.01,[0]!End_Bal,-1)+1</definedName>
    <definedName name="tar" localSheetId="3">MATCH(0.01,End_Bal,-1)+1</definedName>
    <definedName name="tar" localSheetId="9">MATCH(0.01,End_Bal,-1)+1</definedName>
    <definedName name="tar" localSheetId="4">MATCH(0.01,[0]!End_Bal,-1)+1</definedName>
    <definedName name="tar" localSheetId="7">MATCH(0.01,'RIO COCA-AEROPUERTO '!End_Bal,-1)+1</definedName>
    <definedName name="tar" localSheetId="0">MATCH(0.01,End_Bal,-1)+1</definedName>
    <definedName name="tar" localSheetId="1">MATCH(0.01,End_Bal,-1)+1</definedName>
    <definedName name="tar">MATCH(0.01,End_Bal,-1)+1</definedName>
    <definedName name="TarifaEtapa1A" localSheetId="6">'[13]Resultados '!$A$35:$X$97</definedName>
    <definedName name="TarifaEtapa1A" localSheetId="2">'[13]Resultados '!$A$35:$X$97</definedName>
    <definedName name="TarifaEtapa1A" localSheetId="3">'[13]Resultados '!$A$35:$X$97</definedName>
    <definedName name="TarifaEtapa1A" localSheetId="7">'[13]Resultados '!$A$35:$X$97</definedName>
    <definedName name="TarifaEtapa1A">'[4]Resultados '!$A$35:$X$97</definedName>
    <definedName name="TIR" localSheetId="6">IF(' QUITUMBE-AEROPUERTO'!OOO,' QUITUMBE-AEROPUERTO'!Header_Row+' QUITUMBE-AEROPUERTO'!Number_of_Payments,' QUITUMBE-AEROPUERTO'!Header_Row)</definedName>
    <definedName name="TIR" localSheetId="5">IF('CALDERON '!OOO,Header_Row+'CALDERON '!Number_of_Payments,Header_Row)</definedName>
    <definedName name="TIR" localSheetId="2">IF('CARAPUNG y CARCELÉN-QUITUMBE '!OOO,[0]!Header_Row+'CARAPUNG y CARCELÉN-QUITUMBE '!Number_of_Payments,[0]!Header_Row)</definedName>
    <definedName name="TIR" localSheetId="3">IF('CARAPUNG y QUITUMBE-CUMBAYA '!OOO,Header_Row+'CARAPUNG y QUITUMBE-CUMBAYA '!Number_of_Payments,Header_Row)</definedName>
    <definedName name="TIR" localSheetId="9">IF(GUAYLLABAMBA!OOO,Header_Row+GUAYLLABAMBA!Number_of_Payments,Header_Row)</definedName>
    <definedName name="TIR" localSheetId="4">IF('MITAD DEL MUNDO '!OOO,[0]!Header_Row+'MITAD DEL MUNDO '!Number_of_Payments,[0]!Header_Row)</definedName>
    <definedName name="TIR" localSheetId="7">IF('RIO COCA-AEROPUERTO '!OOO,'RIO COCA-AEROPUERTO '!Header_Row+'RIO COCA-AEROPUERTO '!Number_of_Payments,'RIO COCA-AEROPUERTO '!Header_Row)</definedName>
    <definedName name="TIR" localSheetId="0">IF('VALLE DE LOS CHILLOS '!OOO,Header_Row+'VALLE DE LOS CHILLOS '!Number_of_Payments,Header_Row)</definedName>
    <definedName name="TIR" localSheetId="1">IF('VALLE DE TUMBACO'!OOO,Header_Row+'VALLE DE TUMBACO'!Number_of_Payments,Header_Row)</definedName>
    <definedName name="TIR">IF(OOO,Header_Row+Number_of_Payments,Header_Row)</definedName>
    <definedName name="_xlnm.Print_Titles" localSheetId="6">' QUITUMBE-AEROPUERTO'!$1:$1</definedName>
    <definedName name="_xlnm.Print_Titles" localSheetId="5">'CALDERON '!$1:$1</definedName>
    <definedName name="_xlnm.Print_Titles" localSheetId="2">'CARAPUNG y CARCELÉN-QUITUMBE '!$1:$1</definedName>
    <definedName name="_xlnm.Print_Titles" localSheetId="3">'CARAPUNG y QUITUMBE-CUMBAYA '!$1:$2</definedName>
    <definedName name="_xlnm.Print_Titles" localSheetId="9">GUAYLLABAMBA!$1:$1</definedName>
    <definedName name="_xlnm.Print_Titles" localSheetId="4">'MITAD DEL MUNDO '!$1:$1</definedName>
    <definedName name="_xlnm.Print_Titles" localSheetId="1">'VALLE DE TUMBACO'!$1:$1</definedName>
    <definedName name="TOTAL" localSheetId="6">Scheduled_Payment+Extra_Payment</definedName>
    <definedName name="TOTAL" localSheetId="5">Scheduled_Payment+Extra_Payment</definedName>
    <definedName name="TOTAL" localSheetId="2">Scheduled_Payment+Extra_Payment</definedName>
    <definedName name="TOTAL" localSheetId="3">Scheduled_Payment+Extra_Payment</definedName>
    <definedName name="TOTAL" localSheetId="9">Scheduled_Payment+Extra_Payment</definedName>
    <definedName name="TOTAL" localSheetId="4">Scheduled_Payment+Extra_Payment</definedName>
    <definedName name="TOTAL" localSheetId="7">Scheduled_Payment+Extra_Payment</definedName>
    <definedName name="TOTAL" localSheetId="0">Scheduled_Payment+Extra_Payment</definedName>
    <definedName name="TOTAL" localSheetId="1">Scheduled_Payment+Extra_Payment</definedName>
    <definedName name="TOTAL">Scheduled_Payment+Extra_Payment</definedName>
    <definedName name="Total_Payment" localSheetId="6">Scheduled_Payment+Extra_Payment</definedName>
    <definedName name="Total_Payment" localSheetId="5">Scheduled_Payment+Extra_Payment</definedName>
    <definedName name="Total_Payment" localSheetId="2">Scheduled_Payment+Extra_Payment</definedName>
    <definedName name="Total_Payment" localSheetId="3">Scheduled_Payment+Extra_Payment</definedName>
    <definedName name="Total_Payment" localSheetId="9">Scheduled_Payment+Extra_Payment</definedName>
    <definedName name="Total_Payment" localSheetId="4">Scheduled_Payment+Extra_Payment</definedName>
    <definedName name="Total_Payment" localSheetId="7">Scheduled_Payment+Extra_Payment</definedName>
    <definedName name="Total_Payment" localSheetId="0">Scheduled_Payment+Extra_Payment</definedName>
    <definedName name="Total_Payment" localSheetId="1">Scheduled_Payment+Extra_Payment</definedName>
    <definedName name="Total_Payment">Scheduled_Payment+Extra_Payment</definedName>
    <definedName name="TraData" localSheetId="6">'[14]Line data'!$D$169:$I$185</definedName>
    <definedName name="TraData" localSheetId="2">'[14]Line data'!$D$169:$I$185</definedName>
    <definedName name="TraData" localSheetId="3">'[14]Line data'!$D$169:$I$185</definedName>
    <definedName name="TraData" localSheetId="7">'[14]Line data'!$D$169:$I$185</definedName>
    <definedName name="TraData">'[5]Line data'!$D$169:$I$185</definedName>
    <definedName name="TRIMESTRES" localSheetId="6">#REF!</definedName>
    <definedName name="TRIMESTRES" localSheetId="5">#REF!</definedName>
    <definedName name="TRIMESTRES" localSheetId="2">#REF!</definedName>
    <definedName name="TRIMESTRES" localSheetId="3">#REF!</definedName>
    <definedName name="TRIMESTRES" localSheetId="9">#REF!</definedName>
    <definedName name="TRIMESTRES" localSheetId="4">#REF!</definedName>
    <definedName name="TRIMESTRES" localSheetId="7">#REF!</definedName>
    <definedName name="TRIMESTRES" localSheetId="0">#REF!</definedName>
    <definedName name="TRIMESTRES" localSheetId="1">#REF!</definedName>
    <definedName name="TRIMESTRES">#REF!</definedName>
    <definedName name="TroData" localSheetId="6">'[14]Line data'!$D$66:$I$88</definedName>
    <definedName name="TroData" localSheetId="2">'[14]Line data'!$D$66:$I$88</definedName>
    <definedName name="TroData" localSheetId="3">'[14]Line data'!$D$66:$I$88</definedName>
    <definedName name="TroData" localSheetId="7">'[14]Line data'!$D$66:$I$88</definedName>
    <definedName name="TroData">'[5]Line data'!$D$66:$I$88</definedName>
    <definedName name="TTRU" localSheetId="6">#REF!</definedName>
    <definedName name="TTRU" localSheetId="5">#REF!</definedName>
    <definedName name="TTRU" localSheetId="2">#REF!</definedName>
    <definedName name="TTRU" localSheetId="3">#REF!</definedName>
    <definedName name="TTRU" localSheetId="9">#REF!</definedName>
    <definedName name="TTRU" localSheetId="4">#REF!</definedName>
    <definedName name="TTRU" localSheetId="7">#REF!</definedName>
    <definedName name="TTRU" localSheetId="0">#REF!</definedName>
    <definedName name="TTRU" localSheetId="1">#REF!</definedName>
    <definedName name="TTRU">#REF!</definedName>
    <definedName name="TTRURED" localSheetId="6">#REF!</definedName>
    <definedName name="TTRURED" localSheetId="5">#REF!</definedName>
    <definedName name="TTRURED" localSheetId="2">#REF!</definedName>
    <definedName name="TTRURED" localSheetId="3">#REF!</definedName>
    <definedName name="TTRURED" localSheetId="9">#REF!</definedName>
    <definedName name="TTRURED" localSheetId="4">#REF!</definedName>
    <definedName name="TTRURED" localSheetId="7">#REF!</definedName>
    <definedName name="TTRURED" localSheetId="0">#REF!</definedName>
    <definedName name="TTRURED" localSheetId="1">#REF!</definedName>
    <definedName name="TTRURED">#REF!</definedName>
    <definedName name="Values_Entered" localSheetId="6">IF(' QUITUMBE-AEROPUERTO'!Loan_Amount*' QUITUMBE-AEROPUERTO'!Interest_Rate*' QUITUMBE-AEROPUERTO'!Loan_Years*' QUITUMBE-AEROPUERTO'!Loan_Start&gt;0,1,0)</definedName>
    <definedName name="Values_Entered" localSheetId="5">IF(Loan_Amount*Interest_Rate*Loan_Years*Loan_Start&gt;0,1,0)</definedName>
    <definedName name="Values_Entered" localSheetId="2">IF([0]!Loan_Amount*[0]!Interest_Rate*[0]!Loan_Years*[0]!Loan_Start&gt;0,1,0)</definedName>
    <definedName name="Values_Entered" localSheetId="3">IF(Loan_Amount*Interest_Rate*Loan_Years*Loan_Start&gt;0,1,0)</definedName>
    <definedName name="Values_Entered" localSheetId="9">IF(Loan_Amount*Interest_Rate*Loan_Years*Loan_Start&gt;0,1,0)</definedName>
    <definedName name="Values_Entered" localSheetId="4">IF([0]!Loan_Amount*[0]!Interest_Rate*[0]!Loan_Years*[0]!Loan_Start&gt;0,1,0)</definedName>
    <definedName name="Values_Entered" localSheetId="7">IF('RIO COCA-AEROPUERTO '!Loan_Amount*'RIO COCA-AEROPUERTO '!Interest_Rate*'RIO COCA-AEROPUERTO '!Loan_Years*'RIO COCA-AEROPUERTO '!Loan_Start&gt;0,1,0)</definedName>
    <definedName name="Values_Entered" localSheetId="0">IF(Loan_Amount*Interest_Rate*Loan_Years*Loan_Start&gt;0,1,0)</definedName>
    <definedName name="Values_Entered" localSheetId="1">IF(Loan_Amount*Interest_Rate*Loan_Years*Loan_Start&gt;0,1,0)</definedName>
    <definedName name="Values_Entered">IF(Loan_Amount*Interest_Rate*Loan_Years*Loan_Start&gt;0,1,0)</definedName>
    <definedName name="VecData" localSheetId="6">#REF!</definedName>
    <definedName name="VecData" localSheetId="5">#REF!</definedName>
    <definedName name="VecData" localSheetId="2">#REF!</definedName>
    <definedName name="VecData" localSheetId="3">#REF!</definedName>
    <definedName name="VecData" localSheetId="9">#REF!</definedName>
    <definedName name="VecData" localSheetId="4">#REF!</definedName>
    <definedName name="VecData" localSheetId="7">#REF!</definedName>
    <definedName name="VecData" localSheetId="0">#REF!</definedName>
    <definedName name="VecData" localSheetId="1">#REF!</definedName>
    <definedName name="VecData">#REF!</definedName>
    <definedName name="wuitumber" localSheetId="7">DATE(YEAR('RIO COCA-AEROPUERTO '!Loan_Start),MONTH('RIO COCA-AEROPUERTO '!Loan_Start)+Payment_Number,DAY('RIO COCA-AEROPUERTO '!Loan_Start))</definedName>
    <definedName name="wuitumber">DATE(YEAR(' QUITUMBE-AEROPUERTO'!Loan_Start),MONTH(' QUITUMBE-AEROPUERTO'!Loan_Start)+Payment_Number,DAY(' QUITUMBE-AEROPUERTO'!Loan_Start))</definedName>
    <definedName name="xfersp1" localSheetId="6">[15]Xfers!$B$2:$I$16</definedName>
    <definedName name="xfersp1" localSheetId="2">[15]Xfers!$B$2:$I$16</definedName>
    <definedName name="xfersp1" localSheetId="3">[15]Xfers!$B$2:$I$16</definedName>
    <definedName name="xfersp1" localSheetId="7">[15]Xfers!$B$2:$I$16</definedName>
    <definedName name="xfersp1">[6]Xfers!$B$2:$I$16</definedName>
    <definedName name="xfersp2" localSheetId="6">[15]Xfers!$B$19:$I$33</definedName>
    <definedName name="xfersp2" localSheetId="2">[15]Xfers!$B$19:$I$33</definedName>
    <definedName name="xfersp2" localSheetId="3">[15]Xfers!$B$19:$I$33</definedName>
    <definedName name="xfersp2" localSheetId="7">[15]Xfers!$B$19:$I$33</definedName>
    <definedName name="xfersp2">[6]Xfers!$B$19:$I$33</definedName>
    <definedName name="xfersp3" localSheetId="6">[15]Xfers!$B$36:$I$50</definedName>
    <definedName name="xfersp3" localSheetId="2">[15]Xfers!$B$36:$I$50</definedName>
    <definedName name="xfersp3" localSheetId="3">[15]Xfers!$B$36:$I$50</definedName>
    <definedName name="xfersp3" localSheetId="7">[15]Xfers!$B$36:$I$50</definedName>
    <definedName name="xfersp3">[6]Xfers!$B$36:$I$50</definedName>
    <definedName name="xfersp4" localSheetId="6">[15]Xfers!$B$53:$I$67</definedName>
    <definedName name="xfersp4" localSheetId="2">[15]Xfers!$B$53:$I$67</definedName>
    <definedName name="xfersp4" localSheetId="3">[15]Xfers!$B$53:$I$67</definedName>
    <definedName name="xfersp4" localSheetId="7">[15]Xfers!$B$53:$I$67</definedName>
    <definedName name="xfersp4">[6]Xfers!$B$53:$I$67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9" i="20" l="1"/>
  <c r="D108" i="20"/>
  <c r="D55" i="19"/>
  <c r="C85" i="19"/>
  <c r="C169" i="19"/>
  <c r="D207" i="19"/>
  <c r="D195" i="19"/>
  <c r="D189" i="19"/>
  <c r="D170" i="19"/>
  <c r="D167" i="19"/>
  <c r="D163" i="19"/>
  <c r="D160" i="19"/>
  <c r="D157" i="19"/>
  <c r="D152" i="19"/>
  <c r="D150" i="19"/>
  <c r="D147" i="19"/>
  <c r="D143" i="19"/>
  <c r="D140" i="19"/>
  <c r="D138" i="19"/>
  <c r="D129" i="19"/>
  <c r="D121" i="19"/>
  <c r="D114" i="19"/>
  <c r="D110" i="19"/>
  <c r="D109" i="19"/>
  <c r="D107" i="19"/>
  <c r="D105" i="19"/>
  <c r="D97" i="19"/>
  <c r="D91" i="19"/>
  <c r="D82" i="19"/>
  <c r="D66" i="19"/>
  <c r="D58" i="19"/>
  <c r="D53" i="19"/>
  <c r="D47" i="19"/>
  <c r="D41" i="19"/>
  <c r="D116" i="19" l="1"/>
  <c r="D169" i="19"/>
  <c r="B56" i="18" l="1"/>
  <c r="B50" i="18"/>
  <c r="B43" i="18"/>
  <c r="B41" i="18"/>
  <c r="E25" i="18"/>
  <c r="B10" i="18"/>
  <c r="E4" i="18"/>
  <c r="C17" i="17"/>
  <c r="C16" i="17"/>
  <c r="C15" i="17"/>
  <c r="C10" i="17"/>
  <c r="C4" i="17"/>
  <c r="C28" i="16" l="1"/>
  <c r="C27" i="16"/>
  <c r="C26" i="16"/>
  <c r="C23" i="16"/>
  <c r="C22" i="16"/>
  <c r="C21" i="16"/>
  <c r="C19" i="16"/>
  <c r="C18" i="16"/>
  <c r="C17" i="16"/>
  <c r="C16" i="16"/>
  <c r="C14" i="16"/>
  <c r="C13" i="16"/>
  <c r="C12" i="16"/>
  <c r="C11" i="16"/>
  <c r="C10" i="16"/>
  <c r="C8" i="16"/>
  <c r="C7" i="16"/>
  <c r="C6" i="16"/>
  <c r="C5" i="16"/>
  <c r="C17" i="15"/>
  <c r="C16" i="15"/>
  <c r="C14" i="15"/>
  <c r="C13" i="15"/>
  <c r="C12" i="15"/>
  <c r="C11" i="15"/>
  <c r="C8" i="15"/>
  <c r="C7" i="15"/>
  <c r="C6" i="15"/>
  <c r="C4" i="15"/>
  <c r="C36" i="14" l="1"/>
  <c r="C35" i="14"/>
  <c r="C13" i="14"/>
  <c r="C4" i="14"/>
  <c r="C11" i="13"/>
  <c r="C6" i="13"/>
  <c r="C46" i="12" l="1"/>
  <c r="C42" i="12"/>
  <c r="C36" i="12"/>
  <c r="C34" i="12"/>
  <c r="C26" i="12"/>
  <c r="C24" i="12"/>
  <c r="C22" i="12"/>
  <c r="C20" i="12"/>
  <c r="C19" i="12"/>
  <c r="C17" i="12"/>
  <c r="C15" i="12"/>
  <c r="C14" i="12"/>
  <c r="C12" i="12"/>
  <c r="C10" i="12"/>
  <c r="C9" i="12"/>
  <c r="C8" i="12"/>
  <c r="C7" i="12"/>
  <c r="C5" i="12"/>
  <c r="C4" i="12"/>
</calcChain>
</file>

<file path=xl/sharedStrings.xml><?xml version="1.0" encoding="utf-8"?>
<sst xmlns="http://schemas.openxmlformats.org/spreadsheetml/2006/main" count="631" uniqueCount="493">
  <si>
    <t>TARIFAS CALCULADAS PARA LOS SERVICIOS DE TRANSPORTE 
INTRACANTONAL COMBINADO Y RURAL DEL DMQ</t>
  </si>
  <si>
    <r>
      <t>Ruta No. 242: Marín - La Salle - Cuarteles (Fajardo)</t>
    </r>
    <r>
      <rPr>
        <b/>
        <sz val="10"/>
        <color rgb="FFFF0000"/>
        <rFont val="Calibri"/>
        <family val="2"/>
        <scheme val="minor"/>
      </rPr>
      <t>/La Marín - Conocoto - Amaguaña*</t>
    </r>
  </si>
  <si>
    <t>Tramos</t>
  </si>
  <si>
    <t>TARIFAS PROPUESTAS PARA EL USUARIO</t>
  </si>
  <si>
    <t>Marín - Puentes</t>
  </si>
  <si>
    <t>Marín - Conocoto</t>
  </si>
  <si>
    <t>Marín - La Salle</t>
  </si>
  <si>
    <t>Marín - Fajardo</t>
  </si>
  <si>
    <t>Marín - Cuarteles</t>
  </si>
  <si>
    <t>Marín - Yanahuaico</t>
  </si>
  <si>
    <t>Marín - Amaguaña</t>
  </si>
  <si>
    <t>Puentes - Conocoto</t>
  </si>
  <si>
    <t>Puentes - La Salle</t>
  </si>
  <si>
    <t>Puentes - Fajardo</t>
  </si>
  <si>
    <t>Puentes - Cuarteles</t>
  </si>
  <si>
    <t>Puentes - Amaguaña</t>
  </si>
  <si>
    <t>Tarifa mÍnima (tramos intermedios)</t>
  </si>
  <si>
    <r>
      <t xml:space="preserve">Ruta No. 240: Marín-San Pedro de Tabaoda-Cuarteles / </t>
    </r>
    <r>
      <rPr>
        <b/>
        <sz val="10"/>
        <color rgb="FFFF0000"/>
        <rFont val="Calibri"/>
        <family val="2"/>
        <scheme val="minor"/>
      </rPr>
      <t>Santa Isabel - Conocoto - Marín</t>
    </r>
    <r>
      <rPr>
        <b/>
        <sz val="10"/>
        <color rgb="FFFF0000"/>
        <rFont val="Calibri (Cuerpo)"/>
      </rPr>
      <t>*</t>
    </r>
  </si>
  <si>
    <t>Marín - La Paz</t>
  </si>
  <si>
    <t>Marín - El Triangulo</t>
  </si>
  <si>
    <t>Marín - Capelo</t>
  </si>
  <si>
    <t>Marín - San Pedro de Taboada</t>
  </si>
  <si>
    <t>Marín - Santa Isabel</t>
  </si>
  <si>
    <t>Puentes - La Paz</t>
  </si>
  <si>
    <t>Puentes - El Triangulo</t>
  </si>
  <si>
    <t>Puentes - Capelo</t>
  </si>
  <si>
    <t>Puentes - San pedro de Taboada</t>
  </si>
  <si>
    <t>Puentes - Santa Isabel</t>
  </si>
  <si>
    <t>Tarifa mìnima (tramos intermedios)</t>
  </si>
  <si>
    <r>
      <t xml:space="preserve">Ruta No. 241: Marín-Hospital INFA-Ontaneda Alta / </t>
    </r>
    <r>
      <rPr>
        <b/>
        <sz val="10"/>
        <color rgb="FFFF0000"/>
        <rFont val="Calibri"/>
        <family val="2"/>
        <scheme val="minor"/>
      </rPr>
      <t>San Juan Alto - Hospital del INFA - Marín</t>
    </r>
    <r>
      <rPr>
        <b/>
        <sz val="10"/>
        <color rgb="FFFF0000"/>
        <rFont val="Calibri (Cuerpo)"/>
      </rPr>
      <t>*</t>
    </r>
  </si>
  <si>
    <t>Marìn - Puentes</t>
  </si>
  <si>
    <t>Marín - Innfa</t>
  </si>
  <si>
    <t>Marín - San Juan</t>
  </si>
  <si>
    <t>Marín - Ontaneda</t>
  </si>
  <si>
    <t>Puentes - Innfa</t>
  </si>
  <si>
    <t>Puentes - San Juan</t>
  </si>
  <si>
    <t>Puentes - Ontaneda</t>
  </si>
  <si>
    <t>Tarifa mínima (tramos intermedios)</t>
  </si>
  <si>
    <r>
      <t xml:space="preserve">Ruta No. 239: Camal de Conocoto - El Girón / </t>
    </r>
    <r>
      <rPr>
        <b/>
        <sz val="11"/>
        <color rgb="FFFF0000"/>
        <rFont val="Calibri"/>
        <family val="2"/>
        <scheme val="minor"/>
      </rPr>
      <t>El Dean Bajo - 6 Junio - El Girón*</t>
    </r>
  </si>
  <si>
    <t>Girón - El Trébol</t>
  </si>
  <si>
    <t>Girón - Puentes 2-8</t>
  </si>
  <si>
    <t>Giron-Conocoto</t>
  </si>
  <si>
    <t>Girón -6 de Junio</t>
  </si>
  <si>
    <t>Girón - El Dean Bajo</t>
  </si>
  <si>
    <t>Puentes-Conocoto</t>
  </si>
  <si>
    <t>Puentes-6 de Junio</t>
  </si>
  <si>
    <t>Puentes-Dean Bajo</t>
  </si>
  <si>
    <t>Ruta No. 244: San Miguel -  Conocoto - La Armenia - Girón</t>
  </si>
  <si>
    <t>Girón - El Trèbol</t>
  </si>
  <si>
    <t>Girón - Puentes 3</t>
  </si>
  <si>
    <t>Girón -Armenia</t>
  </si>
  <si>
    <t>Girón-Conocoto</t>
  </si>
  <si>
    <t>Girón-San Miguel</t>
  </si>
  <si>
    <t>Puentes-Armenia</t>
  </si>
  <si>
    <t>Puentes-San Miguel</t>
  </si>
  <si>
    <t>El Trébol-Armenia</t>
  </si>
  <si>
    <t>Ruta No. 243: San Francisco - Adm Zonal Los Chillos -  Puengasí- Marín</t>
  </si>
  <si>
    <t>Marín - Puengasí</t>
  </si>
  <si>
    <t>Marín - Administración Zonal</t>
  </si>
  <si>
    <t>Marín - San Francisco</t>
  </si>
  <si>
    <t>Puengasí -Conocoto</t>
  </si>
  <si>
    <t>Puengasí - Administración Zonal</t>
  </si>
  <si>
    <t>Puengasí - San Francisco</t>
  </si>
  <si>
    <t>Ruta No. 237: Marín - La Merced</t>
  </si>
  <si>
    <t>Marín- Puentes  3 al 9</t>
  </si>
  <si>
    <t>Marín-San Rafael - Triángulo</t>
  </si>
  <si>
    <t>Marín- El Tingo</t>
  </si>
  <si>
    <t>Marín- Angamarca</t>
  </si>
  <si>
    <t>Marín - Alangasí</t>
  </si>
  <si>
    <t>Marín- La Merced</t>
  </si>
  <si>
    <t>La Merced - Puente 7</t>
  </si>
  <si>
    <t>La Merced - Puentes 6 5 4</t>
  </si>
  <si>
    <t>La Merced- Puentes 3 2 1</t>
  </si>
  <si>
    <t>Alangasí - Puente 7</t>
  </si>
  <si>
    <t>Alangasí - Puentes 6-1</t>
  </si>
  <si>
    <t>EL Tingo - Los Puentes</t>
  </si>
  <si>
    <t>Praderas - La Merced - Alangasí</t>
  </si>
  <si>
    <t>Praderas -  El Triángulo - Puente 7</t>
  </si>
  <si>
    <t>Praderas - Puentes 6 5 4</t>
  </si>
  <si>
    <t>Praderas - Puentes 3 2 1</t>
  </si>
  <si>
    <t>Praderas - Desvío Playón (Simón Bolívar)</t>
  </si>
  <si>
    <t xml:space="preserve">Guantugloma - La Merced    </t>
  </si>
  <si>
    <t>Guantugloma - Puente 7</t>
  </si>
  <si>
    <t>Guantugloma - Puente 6 5 4</t>
  </si>
  <si>
    <t>Guantugloma - Puente 3 2 1</t>
  </si>
  <si>
    <t>Guantugloma - Desvío Playón (Simón Bolívar)</t>
  </si>
  <si>
    <t>Ilaló- La Merced - Alangasí</t>
  </si>
  <si>
    <t>Ilaló - Angamarca - Puente 7</t>
  </si>
  <si>
    <t>Ilaló - Puentes 6 5 4</t>
  </si>
  <si>
    <t>Ilaló - Puente 3 2 1</t>
  </si>
  <si>
    <t>Ilaló - Desvío Playón (Simón Bolívar)</t>
  </si>
  <si>
    <r>
      <t>Ruta No. 262: El Girón - El Tingo/</t>
    </r>
    <r>
      <rPr>
        <b/>
        <sz val="10"/>
        <color rgb="FFFF0000"/>
        <rFont val="Calibri (Cuerpo)"/>
      </rPr>
      <t>El Girón - La Merced*</t>
    </r>
  </si>
  <si>
    <t>Girón - El trébol</t>
  </si>
  <si>
    <t>Girón - Puentes</t>
  </si>
  <si>
    <t>Girón - El triárngulo</t>
  </si>
  <si>
    <t>Girón- El Tingo</t>
  </si>
  <si>
    <t>Girón - Angamarca</t>
  </si>
  <si>
    <t>Girón - Alangasí</t>
  </si>
  <si>
    <t>Girón - La Merced</t>
  </si>
  <si>
    <t>Ruta No. 260: Marín - Las Palmeras</t>
  </si>
  <si>
    <t>Marín - Puente 9</t>
  </si>
  <si>
    <t>Marín - San Rafael-Playa Chica</t>
  </si>
  <si>
    <t>Marín - San Carlos</t>
  </si>
  <si>
    <t>Marín - Ushimana</t>
  </si>
  <si>
    <t>Marín - La Cocha</t>
  </si>
  <si>
    <t>Marín - Palmeras</t>
  </si>
  <si>
    <t>Palmeras - Alangasí-San Carlos</t>
  </si>
  <si>
    <t>Palmeras - Playa Chica-El Triángulo</t>
  </si>
  <si>
    <t xml:space="preserve">Palmeras - Puente 7 </t>
  </si>
  <si>
    <t>Palmeras - Puentes 6 -4</t>
  </si>
  <si>
    <t>Palmeras- Puentes 3 -1</t>
  </si>
  <si>
    <t>La Cocha - Alangasí</t>
  </si>
  <si>
    <t>La Cocha - Puente 7</t>
  </si>
  <si>
    <t>La Cocha - Puentes 6 5 4</t>
  </si>
  <si>
    <t>La Cocha - Puentes 3 2 1</t>
  </si>
  <si>
    <t>Ruta No. 261: Marín - El Nacional</t>
  </si>
  <si>
    <t>Marín - El Nacional</t>
  </si>
  <si>
    <t>Marín - San Rafael-El Triángulo</t>
  </si>
  <si>
    <t>Marín-El Tingo</t>
  </si>
  <si>
    <t>Marín-Guangopolo</t>
  </si>
  <si>
    <t>Marín - La Toglla</t>
  </si>
  <si>
    <t>Marín - Cununyacu - El Nacional</t>
  </si>
  <si>
    <t>El Nacional - Guangopolo</t>
  </si>
  <si>
    <t>El Nacional - El Tingo hasta Puente 7</t>
  </si>
  <si>
    <t>El Nacional - Puentes 6, 5</t>
  </si>
  <si>
    <t>El Nacional - Puentes 4 al 3</t>
  </si>
  <si>
    <t>El Nacional - Puentes 2 al 1</t>
  </si>
  <si>
    <t>El Nacional - Puentes 2 , 1</t>
  </si>
  <si>
    <t>El Nacional - Desvío Playón (Simón Bolívar)</t>
  </si>
  <si>
    <t xml:space="preserve">Guangopolo - Puente 7 </t>
  </si>
  <si>
    <t>Guangopolo - Puentes 6 al 1</t>
  </si>
  <si>
    <t>Guangopolo - Desvío Playón (Simón Bolívar)</t>
  </si>
  <si>
    <t>Toglla -Desvío Playón (Simón Bolívar)</t>
  </si>
  <si>
    <t>Ruta No. 219: Marín - Píntag - San Alfonso</t>
  </si>
  <si>
    <t>Marín - El Triángulo</t>
  </si>
  <si>
    <t>Marín - San Luis - Espe</t>
  </si>
  <si>
    <t>Marín - San Luis-El Colibrí</t>
  </si>
  <si>
    <t>Marín - Cashapamba-La Chova-Alpahuma</t>
  </si>
  <si>
    <t>Marín - El Refugio-La Y-San Carlos-El Rosario</t>
  </si>
  <si>
    <t>Marín - Píntag</t>
  </si>
  <si>
    <t>Marín  - San Alfonso</t>
  </si>
  <si>
    <t>San Alfonso - Píntag</t>
  </si>
  <si>
    <t>Píntag - Río Pita</t>
  </si>
  <si>
    <t>Píntag - Colíbrí</t>
  </si>
  <si>
    <t>Píntag - Espe</t>
  </si>
  <si>
    <t>Píntag - El Triángulo</t>
  </si>
  <si>
    <t>Píntag - Puente 7</t>
  </si>
  <si>
    <t>Píntag - Puentes 6-5-4</t>
  </si>
  <si>
    <t>Píntag - Puentes 3-2-1</t>
  </si>
  <si>
    <t>Píntag - Desvío Playón (Simón Bolívar)</t>
  </si>
  <si>
    <t xml:space="preserve">Tolontag - Marín </t>
  </si>
  <si>
    <t xml:space="preserve">San Agustín - Marín </t>
  </si>
  <si>
    <t>San Agustín - Colibrí</t>
  </si>
  <si>
    <t>San Agustín - Espe</t>
  </si>
  <si>
    <t>San Agustín - Triángulo</t>
  </si>
  <si>
    <t>San Agustín - Puentes</t>
  </si>
  <si>
    <t>Ruta No. 219: Píntag - Santa Teresa -  El Girón</t>
  </si>
  <si>
    <t>Girón - El Triángulo</t>
  </si>
  <si>
    <t>Girón - Colibrí</t>
  </si>
  <si>
    <t>Girón - Santa Teresa</t>
  </si>
  <si>
    <t>Santa Teresa - Río Pita</t>
  </si>
  <si>
    <t>Santa Teresa - Chova</t>
  </si>
  <si>
    <t>Santa Teresa - Colibrí</t>
  </si>
  <si>
    <t>Santa Teresa - Triángulo</t>
  </si>
  <si>
    <t>Santa Teresa - Puentes 6-5-4</t>
  </si>
  <si>
    <t>Santa Teresa - Puentes 3-2-1</t>
  </si>
  <si>
    <t>Santa Teresa - Desvío Playón (Simón Bolívar)</t>
  </si>
  <si>
    <t xml:space="preserve">Yura - Marín </t>
  </si>
  <si>
    <t xml:space="preserve">La Tola - Marín </t>
  </si>
  <si>
    <t xml:space="preserve">Chaupiloma - Marín </t>
  </si>
  <si>
    <t xml:space="preserve">Valencia - Marín </t>
  </si>
  <si>
    <t>Ruta No. 235: Río Coca-El Quinche</t>
  </si>
  <si>
    <t>Río Coca-Miravalle</t>
  </si>
  <si>
    <t>Río Coca-Cumbayá</t>
  </si>
  <si>
    <t>Río Coca-Tumbaco</t>
  </si>
  <si>
    <t>Río Coca-El Arenal</t>
  </si>
  <si>
    <t>Río Coca-Y de Puembo</t>
  </si>
  <si>
    <t>Río Coca-Pifo</t>
  </si>
  <si>
    <t>Río Coca-Yaruquí</t>
  </si>
  <si>
    <t xml:space="preserve">    </t>
  </si>
  <si>
    <t>Río Coca-Checa</t>
  </si>
  <si>
    <t>Río Coca-Iguiñaro</t>
  </si>
  <si>
    <t>Río Coca-El Quinche</t>
  </si>
  <si>
    <t>El Quinche - Iguiñaro</t>
  </si>
  <si>
    <t>El Quinche - Checa</t>
  </si>
  <si>
    <t>El Quinche - Yaruquí</t>
  </si>
  <si>
    <t>El Quinche - Tababela</t>
  </si>
  <si>
    <t>El Quinche - Pifo</t>
  </si>
  <si>
    <t>El Quinche - Y de Puembo</t>
  </si>
  <si>
    <t>El Quinche - El Arenal</t>
  </si>
  <si>
    <t>El Quinche - Tumbaco</t>
  </si>
  <si>
    <t>El Quinche - Cumbayá</t>
  </si>
  <si>
    <t>El Quinche - Miravalle</t>
  </si>
  <si>
    <t>Iguiñaro - Checa</t>
  </si>
  <si>
    <t>Iguiñaro - Yaruquí</t>
  </si>
  <si>
    <t>Iguiñaro - Tababela</t>
  </si>
  <si>
    <t>Iguiñaro - Pifo</t>
  </si>
  <si>
    <t>Iguiñaro - Y de Puembo</t>
  </si>
  <si>
    <t>Iguiñaro - El Arenal</t>
  </si>
  <si>
    <t>Iguiñaro - Tumbaco</t>
  </si>
  <si>
    <t>Iguiñaro - Cumbayá</t>
  </si>
  <si>
    <t>Iguiñaro - Miravalle</t>
  </si>
  <si>
    <t>Iguiñaro - Río Coca</t>
  </si>
  <si>
    <t>Checa - Yaruquí</t>
  </si>
  <si>
    <t>Checa - Tababela</t>
  </si>
  <si>
    <t>Checa - Pifo</t>
  </si>
  <si>
    <t>Checa - Y de Puembo</t>
  </si>
  <si>
    <t>Checa - El Arenal</t>
  </si>
  <si>
    <t>Checa - Tumbaco</t>
  </si>
  <si>
    <t>Checa - Cumbayá</t>
  </si>
  <si>
    <t>Checa - Miravalle</t>
  </si>
  <si>
    <t>Checa - Río Coca</t>
  </si>
  <si>
    <t>Yaruquí - Tababela</t>
  </si>
  <si>
    <t>Yaruquí - Pifo</t>
  </si>
  <si>
    <t>Yaruquí - Y de Puembo</t>
  </si>
  <si>
    <t>Yaruquí - El Arenal</t>
  </si>
  <si>
    <t>Yaruquí - Tumbaco</t>
  </si>
  <si>
    <t>Yaruquí - Cumbayá</t>
  </si>
  <si>
    <t>Yaruquí - Miravalle</t>
  </si>
  <si>
    <t>Yaruquí - Río Coca</t>
  </si>
  <si>
    <t>Pifo - Y de Puembo</t>
  </si>
  <si>
    <t>Pifo - El Arenal</t>
  </si>
  <si>
    <t>Pifo - Tumbaco</t>
  </si>
  <si>
    <t>Pifo - Cumbayá</t>
  </si>
  <si>
    <t>Pifo - Miravalle</t>
  </si>
  <si>
    <t>Pifo - Río Coca</t>
  </si>
  <si>
    <t>Y de Puembo - El Arenal</t>
  </si>
  <si>
    <t>Y de Puembo - Tumbaco</t>
  </si>
  <si>
    <t>Y de Puembo - Cumbayá</t>
  </si>
  <si>
    <t>Y de Puembo - Miravalle</t>
  </si>
  <si>
    <t xml:space="preserve">Y de Puembo - Río Coca </t>
  </si>
  <si>
    <t>Tumbaco - Cumbayá</t>
  </si>
  <si>
    <t>Tumbaco - Miravalle</t>
  </si>
  <si>
    <t>Tumbaco - Río Coca</t>
  </si>
  <si>
    <t>El Quinche - La Esperanza</t>
  </si>
  <si>
    <t>El Quinche - Ascázubi</t>
  </si>
  <si>
    <t>El Quinche - Monteserrín</t>
  </si>
  <si>
    <t>El Quinche - Cusubamba</t>
  </si>
  <si>
    <t>El Quinche - La Victoria</t>
  </si>
  <si>
    <t>El Quinche - Santa Mónica</t>
  </si>
  <si>
    <t>El Quinche - Bello Horizonte</t>
  </si>
  <si>
    <t>El Quinche - Guayllabamba</t>
  </si>
  <si>
    <t>Checa recorrido interno</t>
  </si>
  <si>
    <t>Ruta No. 229: Cumbayá - Lumbisí</t>
  </si>
  <si>
    <t>Río Coca-MiravalIe</t>
  </si>
  <si>
    <t>Río Coca-Lumbisí</t>
  </si>
  <si>
    <t>Ruta No. 228: Río Coca - El Arenal</t>
  </si>
  <si>
    <t>Río Coca-Tumbaco-El Arenal</t>
  </si>
  <si>
    <t>Ruta No. 230: Río Coca - La Morita</t>
  </si>
  <si>
    <t>Río Coca-La Morita-U. Central</t>
  </si>
  <si>
    <t>Ruta No. 227: Río Coca - Collaquí</t>
  </si>
  <si>
    <t>Río Coca-Collaquí</t>
  </si>
  <si>
    <t>Ruta: Chuspiyacu - Tumbaco</t>
  </si>
  <si>
    <t>Chuspiyacu-Tumbaco</t>
  </si>
  <si>
    <t>Chuspiyacu-Río Coca</t>
  </si>
  <si>
    <t>Chuspiyacu-La Morita</t>
  </si>
  <si>
    <t>Comuna Central-Tumbaco</t>
  </si>
  <si>
    <t>Tumbaco-Chiviquí</t>
  </si>
  <si>
    <t>Tumbaco-Leopoldo Chávez</t>
  </si>
  <si>
    <t>Tumbaco-Ocaña</t>
  </si>
  <si>
    <t>Tumbaco-Plazapamba</t>
  </si>
  <si>
    <t>Cumbayá-San Juan</t>
  </si>
  <si>
    <t>Miravalle-Tanda-Nayón</t>
  </si>
  <si>
    <t>Floresta-Cumbayá</t>
  </si>
  <si>
    <t>Collaquí-Morita</t>
  </si>
  <si>
    <t>Collaquí-Comuna Central</t>
  </si>
  <si>
    <t>Morita-Lumbisí</t>
  </si>
  <si>
    <t>Plazapamba-Quito</t>
  </si>
  <si>
    <t>Comuna El Carmen-Yaruquí</t>
  </si>
  <si>
    <t>Otón de Vélez-Yaruquí</t>
  </si>
  <si>
    <t>Ruta: Internas Varias</t>
  </si>
  <si>
    <t>Rutas</t>
  </si>
  <si>
    <t>San José- San Vicente-Checa-Oyambarillo-Tababela</t>
  </si>
  <si>
    <t>Pifo-Palugo</t>
  </si>
  <si>
    <t>Pifo-Itulcachi</t>
  </si>
  <si>
    <t>La Primavera-Inecel</t>
  </si>
  <si>
    <t>Arenal-Tumbaco-Cumbayá</t>
  </si>
  <si>
    <t>Cumbayá-Santa Inés</t>
  </si>
  <si>
    <t>TARIFAS CALCULADAS PARA LOS SERVICIOS DE TRANSPORTE INTRACANTONAL COMBINADO Y RURAL DEL DMDQ - RUTAS CARAPUNGO-  CARCELÉN-QUITUMBE</t>
  </si>
  <si>
    <t>Ruta: Terminal Quitumbe-Terminal Carcelén</t>
  </si>
  <si>
    <t>Terminal Quitumbe-Terminal Carcelén</t>
  </si>
  <si>
    <t>Terminal Quitumbe-Guajaló</t>
  </si>
  <si>
    <t>Terminal Quitumbe-Hormigonera (Túnel Guayasamín)</t>
  </si>
  <si>
    <t>Terminal Quitumbe-Gualo</t>
  </si>
  <si>
    <t>Ruta SB01: Carapungo-Quitumbe</t>
  </si>
  <si>
    <t>Carapungo-Guajaló-Quicentro Sur-Quitumbe</t>
  </si>
  <si>
    <t>Carapungo-Nayón</t>
  </si>
  <si>
    <t>Carapungo-Hormigonera-Interoceánica</t>
  </si>
  <si>
    <t>Carapungo-Ruta Viva</t>
  </si>
  <si>
    <t>Carapungo-Autopista Rumiñahui</t>
  </si>
  <si>
    <t>Carapungo-Loma de Puengasí</t>
  </si>
  <si>
    <t>Carapungo-Forestal</t>
  </si>
  <si>
    <t>Carapungo-Guajaló</t>
  </si>
  <si>
    <t>Carapungo-Quicentro</t>
  </si>
  <si>
    <t>RUTAS CODIGOS SB02</t>
  </si>
  <si>
    <t>LA FLOTA DE 60 MINIBUSES SE CONSIDERA EN EL VALLE DE TUMBACO</t>
  </si>
  <si>
    <t>TARIFAS CALCULADAS PARA LOS SERVICIOS DE TRANSPORTE INTRACANTONAL COMBINADO Y RURAL DEL DMDQ - RUTAS CARAPUNGO- CHILLOGALLO-CUMBAYÁ</t>
  </si>
  <si>
    <t xml:space="preserve">Operadora: </t>
  </si>
  <si>
    <t xml:space="preserve">Cía. Transperiféricos </t>
  </si>
  <si>
    <t>Ruta SB02: Carapungo- Cumbayá</t>
  </si>
  <si>
    <t>Código de la ruta</t>
  </si>
  <si>
    <t>SB02</t>
  </si>
  <si>
    <t>Ruta</t>
  </si>
  <si>
    <t>Carapungo -Cumbayá (Paseo San Francisco)</t>
  </si>
  <si>
    <t>Flota</t>
  </si>
  <si>
    <t>Carapungo Hormigonera (Interoceánica)</t>
  </si>
  <si>
    <t>Zámbiza-Cumbayá</t>
  </si>
  <si>
    <t>Intervalo</t>
  </si>
  <si>
    <t>6-10</t>
  </si>
  <si>
    <t>Nayón - Cumbayá</t>
  </si>
  <si>
    <t>Interc. Monteolivo-Cumbayá</t>
  </si>
  <si>
    <t>Carapungo-Gualo-Sámbiza</t>
  </si>
  <si>
    <t>Km Ruta completa</t>
  </si>
  <si>
    <t>Gualo-Nayòn</t>
  </si>
  <si>
    <t>Km Orígen -Destino</t>
  </si>
  <si>
    <t>Gualo - Hormigonera</t>
  </si>
  <si>
    <t>Sàmbiza-Hormigonera (Interoceánica)</t>
  </si>
  <si>
    <t>Hormigonera (Interoceánica)-Cumbayá (Paseo San Francisco)</t>
  </si>
  <si>
    <t>Hormigonera (Interocáanica)-Sámbiza</t>
  </si>
  <si>
    <t>Sámbiza-Carapungo</t>
  </si>
  <si>
    <t>ASOMETROVIP</t>
  </si>
  <si>
    <t>Ruta SB02: Chillogallo- Cumbayá</t>
  </si>
  <si>
    <t>Chillogallo-Cumbayá</t>
  </si>
  <si>
    <t>Chillogallo-Forestal</t>
  </si>
  <si>
    <t>3-4</t>
  </si>
  <si>
    <t>Chillogallo-Loma de Puengasí</t>
  </si>
  <si>
    <t>Chillogallo-Autopista Rumiñahui</t>
  </si>
  <si>
    <t>Chillogallo-Ruta Viva</t>
  </si>
  <si>
    <t>Guajaló-Cumbayá</t>
  </si>
  <si>
    <t>Miravalle-Autopista Rumiñahui</t>
  </si>
  <si>
    <t>Loma de Puengasí-Autopista Rumiñahui</t>
  </si>
  <si>
    <t>Autopista Rumiñahui-Ruta Viva</t>
  </si>
  <si>
    <t>Cumbayá-Miravalle</t>
  </si>
  <si>
    <t>Cumbayá-Ruta Viva</t>
  </si>
  <si>
    <t>Ruta Viva-San Juan</t>
  </si>
  <si>
    <t>San Juan-Cumbayà</t>
  </si>
  <si>
    <t>San Juan -Redondel Auquichico</t>
  </si>
  <si>
    <t>Ruta Viva-Lumbisì</t>
  </si>
  <si>
    <t>Cumbayá- Simón Bolìvar (Ruta Viva)</t>
  </si>
  <si>
    <t>UNIDADES</t>
  </si>
  <si>
    <t>FLOTA TOTAL MINIBUSES</t>
  </si>
  <si>
    <t>PASAJEROS AL DIA HORAS PICO</t>
  </si>
  <si>
    <t>VUELTAS</t>
  </si>
  <si>
    <t>PASAJEROS AL DIA HORAS VALLE</t>
  </si>
  <si>
    <t>COMBINADOS</t>
  </si>
  <si>
    <t>pico</t>
  </si>
  <si>
    <t>asientos</t>
  </si>
  <si>
    <t>a pie</t>
  </si>
  <si>
    <t>total</t>
  </si>
  <si>
    <t xml:space="preserve">TARIFAS CALCULADAS PARA LOS SERVICIOS DE TRANSPORTE INTRACANTONAL COMBINADO Y RURAL DEL DMDQ - RUTAS MITAD DEL MUNDO </t>
  </si>
  <si>
    <t>Ruta 61: Caspigasi-Miraflores</t>
  </si>
  <si>
    <t>Caspigasi-Miraflores</t>
  </si>
  <si>
    <t>San Antonio- Miraflores</t>
  </si>
  <si>
    <t>Pomasqui-Miraflores</t>
  </si>
  <si>
    <t>Pusuquí-Miraflores</t>
  </si>
  <si>
    <t>Condado-Miraflores</t>
  </si>
  <si>
    <t>Ruta: Caspigasi-Panecillo</t>
  </si>
  <si>
    <t>Caspigasi-Panecillo</t>
  </si>
  <si>
    <t>San Antonio-Panecillo</t>
  </si>
  <si>
    <t>Pomasqui-Panecillo</t>
  </si>
  <si>
    <t>Pusuquí-Panecillo</t>
  </si>
  <si>
    <t>Condado-Panecillo</t>
  </si>
  <si>
    <t>Tramos intermedios</t>
  </si>
  <si>
    <t>Tanlahua-San Antonio</t>
  </si>
  <si>
    <t>Catequilla-San José de Pomasqui</t>
  </si>
  <si>
    <t>4 de Abril (Mitad del Mundo)-Carapungo (Av.Simón Bolívar)</t>
  </si>
  <si>
    <t>Santa Rosa de Pomasqui-Carapungo</t>
  </si>
  <si>
    <t>Redondel Bicentenario-Intercambiador Carapungo</t>
  </si>
  <si>
    <t>TARIFAS CALCULADAS PARA LOS SERVICIOS DE TRANSPORTE INTRACANTONAL COMBINADO Y RURAL DEL DMDQ - RUTAS CALDERÓN</t>
  </si>
  <si>
    <t>Ruta 246A</t>
  </si>
  <si>
    <t>Ana María-Terminal Micro Regional Ofelia</t>
  </si>
  <si>
    <t>Ana María-Bellavista</t>
  </si>
  <si>
    <t>Ana María-Carapungo</t>
  </si>
  <si>
    <t>Ruta 246</t>
  </si>
  <si>
    <t>San Juan-Calderón</t>
  </si>
  <si>
    <t>Ruta 247</t>
  </si>
  <si>
    <t xml:space="preserve">San Juan -San Roque (Mercado) (Servicio Especial opera a la madrugada) </t>
  </si>
  <si>
    <t>Ruta 201</t>
  </si>
  <si>
    <t>San Juan Loma-Llano Grande-Carapungo</t>
  </si>
  <si>
    <t>El Cisne-Calderón</t>
  </si>
  <si>
    <t>San Vicente-Carapungo</t>
  </si>
  <si>
    <t>Ruta 248</t>
  </si>
  <si>
    <t>Llano Grande-Terminal Río Coca</t>
  </si>
  <si>
    <t>Ruta 233</t>
  </si>
  <si>
    <t>La Cruz-Zavala-Terminal Río Coca</t>
  </si>
  <si>
    <t>TRAMOS INTERMEDIOS Carapungo-Río Coca</t>
  </si>
  <si>
    <t>Ruta 24</t>
  </si>
  <si>
    <t>Babilonia (Calderón)-El Ejido</t>
  </si>
  <si>
    <t>Morán-El Ejido</t>
  </si>
  <si>
    <t xml:space="preserve">Ruta </t>
  </si>
  <si>
    <t>Luz y Vida-C.C. El Jardín</t>
  </si>
  <si>
    <t>TARIFAS CALCULADAS PARA LOS SERVICIOS DE TRANSPORTE INTRACANTONAL COMBINADO Y RURAL DEL DMDQ - RUTAS QUITUMBE-AEROPUERTO</t>
  </si>
  <si>
    <t>Ruta 199: Quitumbe -Aeropuerto</t>
  </si>
  <si>
    <t>Quitumbe-Autopista Rumiñahui</t>
  </si>
  <si>
    <t>Quitumbe-Ruta Viva escalón Lumbisí</t>
  </si>
  <si>
    <t>Quitumbe-Ruta Viva acceso Tumbaco</t>
  </si>
  <si>
    <t>Quitumbe-Puembo</t>
  </si>
  <si>
    <t>Quitumbe-Pifo</t>
  </si>
  <si>
    <t>Quitumbe-Tababela</t>
  </si>
  <si>
    <t>Quitumbe-Aeropuerto</t>
  </si>
  <si>
    <t>Autopista Rumiñahui-escalón Lumbisí</t>
  </si>
  <si>
    <t>Autopista Rumiñahui-acceso Tumbaco</t>
  </si>
  <si>
    <t>Autopista Rumiñahui redondel Puembo</t>
  </si>
  <si>
    <t>Autopista Rumiñahui-Pifo</t>
  </si>
  <si>
    <t>Autopista Rumiñahui-Tababela</t>
  </si>
  <si>
    <t>Autopista Rumiñahui-Aeropuerto</t>
  </si>
  <si>
    <t>Parada Mínima</t>
  </si>
  <si>
    <t>TARIFAS CALCULADAS PARA LOS SERVICIOS DE TRANSPORTE INTRACANTONAL COMBINADO Y RURAL DEL DMDQ - RUTAS RÍO COCA- EROPUERTO</t>
  </si>
  <si>
    <t>Ruta 199: Rìo Coca-Aeropuerto</t>
  </si>
  <si>
    <t>Rio Coca-Aeropuerto</t>
  </si>
  <si>
    <t>Rio Coca-Cumbaya</t>
  </si>
  <si>
    <t>Rio Coca-Tumbaco</t>
  </si>
  <si>
    <t>Rio Coca-Y de Puembo</t>
  </si>
  <si>
    <t>Rio Coca-Pifo</t>
  </si>
  <si>
    <t>Rio Coca-Tababela</t>
  </si>
  <si>
    <t>Aeropuerto-Tababela</t>
  </si>
  <si>
    <t>Aeropuerto-Pifo</t>
  </si>
  <si>
    <t>Aeropuerto-Puembo</t>
  </si>
  <si>
    <t>Aeropuerto-Tumbaco</t>
  </si>
  <si>
    <t>Aeropuerto-Cumbayà</t>
  </si>
  <si>
    <t>Cumbaya-Tumbaco</t>
  </si>
  <si>
    <t>Cumbaya-Puembo</t>
  </si>
  <si>
    <t>Cumbaya-Pifo</t>
  </si>
  <si>
    <t>Cumbaya-Tababela</t>
  </si>
  <si>
    <t>Cumbaya-Aeropuerto</t>
  </si>
  <si>
    <t>Tumbaco-Puembo</t>
  </si>
  <si>
    <t>Tumbaco-Pifo</t>
  </si>
  <si>
    <t>Tumbaco-Tababela</t>
  </si>
  <si>
    <t>Tumbaco-Aeropuerto</t>
  </si>
  <si>
    <t>Puembo-Pifo</t>
  </si>
  <si>
    <t>Puembo-Tababela</t>
  </si>
  <si>
    <t>TARIFAS CALCULADAS PARA LOS SERVICIOS DE TRANSPORTE INTRACANTONAL COMBINADO Y RURAL DEL DMDQ - RUTAS CARCELÉN -AEROPUERTO</t>
  </si>
  <si>
    <t>Ruta 24: Carcelén -Aeropuerto</t>
  </si>
  <si>
    <t>Terminal Carcelén -NAIQ (Aeropuerto)</t>
  </si>
  <si>
    <t>Terminal Carcelén-Entrada Llano Grande</t>
  </si>
  <si>
    <t>Terminal Carcelén-Entrada Calderón</t>
  </si>
  <si>
    <t>Terminal Carcelén-Collas</t>
  </si>
  <si>
    <t>Ruta 234: EL QUINCHE-LA OFELIA Y RAMAL RIO COCA</t>
  </si>
  <si>
    <t>EL Quinche - Cusubamba</t>
  </si>
  <si>
    <t>El Quinche -Guayllabamba</t>
  </si>
  <si>
    <t>EL Quinche - Peaje</t>
  </si>
  <si>
    <t>EL Quinche - Calderón</t>
  </si>
  <si>
    <t>El Quinche - Carapungo</t>
  </si>
  <si>
    <t>El Quinche - Carcelén</t>
  </si>
  <si>
    <t>El Quinche - Terminal La Ofelia</t>
  </si>
  <si>
    <t>Ascazubi - Guayllabamba</t>
  </si>
  <si>
    <t>Ascazubi - Peaje</t>
  </si>
  <si>
    <t>Ascázubi - Calderón</t>
  </si>
  <si>
    <t>Ascazubi - Carapungo</t>
  </si>
  <si>
    <t>Ascazubi - Carcelén</t>
  </si>
  <si>
    <t>Ascazubi - Ofelia</t>
  </si>
  <si>
    <t>Cusubamba - Guayllabamba</t>
  </si>
  <si>
    <t>Cusubamba - Peaje</t>
  </si>
  <si>
    <t>Cusubamba - Calderón</t>
  </si>
  <si>
    <t>Cusubamba - Carapungo</t>
  </si>
  <si>
    <t>Cusubamba - La Ofelia</t>
  </si>
  <si>
    <t>Guayllabamba- Peaje</t>
  </si>
  <si>
    <t>Guayllabamba- Calderón</t>
  </si>
  <si>
    <t>Guayllabamba- Carapungo</t>
  </si>
  <si>
    <t>Guayllabamba- Carcelén</t>
  </si>
  <si>
    <t>Guayllabamba- La Ofelia</t>
  </si>
  <si>
    <t>Peaje - La Ofelia</t>
  </si>
  <si>
    <t>El Quinche -Av Rio Coca y Las Palmeras</t>
  </si>
  <si>
    <t>Ascazubi - Av Rio Coca  y Las Palmeras</t>
  </si>
  <si>
    <t>Cusubamba - Av Rio Coca y Las Palmeras</t>
  </si>
  <si>
    <t>Guayllabamba - Av Rio Coca y Las Palmeras</t>
  </si>
  <si>
    <t>Peaje - Av Rio Coca y las palmeras</t>
  </si>
  <si>
    <t>Calderon - Av Rio Coca y las palmeras</t>
  </si>
  <si>
    <t>Santa Anita- La Ofelia</t>
  </si>
  <si>
    <t>Pifo-San José-Puembo-Y de Puembo</t>
  </si>
  <si>
    <t>Y de Puembo-Mangahuantag</t>
  </si>
  <si>
    <t>Y de Puembo-Nápoles</t>
  </si>
  <si>
    <t>Y de Puembo-Arrayanes</t>
  </si>
  <si>
    <t>Pifo-San José-Puembo-Río Coca</t>
  </si>
  <si>
    <t>Mangahuantag-Puembo-Río Coca</t>
  </si>
  <si>
    <t>Napoles-Puembo-Río Coca</t>
  </si>
  <si>
    <t>Cusubamba - Carcelén</t>
  </si>
  <si>
    <t>Guayllabamba-Mercado San Roque</t>
  </si>
  <si>
    <t>Mercado de San Roque - El Quinche</t>
  </si>
  <si>
    <t>EL CISNE-CALDERON</t>
  </si>
  <si>
    <t>TRAMOS INTERMEDIOS (TARIFA MINIMA)</t>
  </si>
  <si>
    <t>Puembo-Aeropuerto</t>
  </si>
  <si>
    <r>
      <rPr>
        <b/>
        <sz val="10"/>
        <color theme="1"/>
        <rFont val="Calibri"/>
        <family val="2"/>
        <scheme val="minor"/>
      </rPr>
      <t>Nota:</t>
    </r>
    <r>
      <rPr>
        <sz val="10"/>
        <color theme="1"/>
        <rFont val="Calibri"/>
        <family val="2"/>
        <scheme val="minor"/>
      </rPr>
      <t xml:space="preserve"> Para los casos de rutas de esta zona que se incorporaren a futuro o que no consten en estos cuadros, se aplicará la misma metodología utilizada para el cálculo de las tarifas correspondientes.</t>
    </r>
  </si>
  <si>
    <t>TARIFAS CALCULADAS PARA LOS SERVICIOS DE TRANSPORTE 
INTRACANTONAL COMBINADO Y RURAL DEL DMQ - RUTAS VALLE DE LOS CHILLOS</t>
  </si>
  <si>
    <t>Rutas Internas  - vía precaria</t>
  </si>
  <si>
    <t>Amaguaña-San Carlos-Cataguango</t>
  </si>
  <si>
    <t>Amaguaña-La Vaquería</t>
  </si>
  <si>
    <t>Juan de La Cruz- San Antonio de Pasochoa</t>
  </si>
  <si>
    <r>
      <rPr>
        <b/>
        <sz val="12"/>
        <color theme="1"/>
        <rFont val="Calibri"/>
        <family val="2"/>
        <scheme val="minor"/>
      </rPr>
      <t xml:space="preserve">Nota 1: </t>
    </r>
    <r>
      <rPr>
        <sz val="12"/>
        <color theme="1"/>
        <rFont val="Calibri"/>
        <family val="2"/>
        <scheme val="minor"/>
      </rPr>
      <t>Para los casos de rutas de esta zona que se incorporaren a futuro o que no consten en estos cuadros, se aplicará la misma metodología utilizada para el cálculo de las tarifas correspondientes.</t>
    </r>
  </si>
  <si>
    <t>Nota 2.- En el caso de rutas que operan en Píntag los actuales valores de tarifa corresponden a valores que fueron fijados hace más de 20 años en los cuales los recorridos se hacían por otras vías.</t>
  </si>
  <si>
    <t>La Agencia Nacional de Tránsito tiene autorizadas tarifas más altas para el cobro de servicios intraprovinciales, sin embargo no se los ha aplicado para evitar inconvenientes con los usuarios.</t>
  </si>
  <si>
    <t>TARIFAS CALCULADAS PARA LOS SERVICIOS DE TRANSPORTE 
INTRACANTONAL COMBINADO Y RURAL DEL DMQ - RUTAS VALLE DE TUMBACO</t>
  </si>
  <si>
    <t>ARENAL-LUMBISI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</si>
</sst>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_-;\-* #,##0.00_-;_-* &quot;-&quot;??_-;_-@_-"/>
    <numFmt numFmtId="165" formatCode="_(&quot;$&quot;\ * #,##0.00_);_(&quot;$&quot;\ * \(#,##0.00\);_(&quot;$&quot;\ * &quot;-&quot;??_);_(@_)"/>
    <numFmt numFmtId="166" formatCode="0.0"/>
    <numFmt numFmtId="167" formatCode="_([$$-300A]\ * #,##0.00_);_([$$-300A]\ * \(#,##0.00\);_([$$-300A]\ * &quot;-&quot;??_);_(@_)"/>
    <numFmt numFmtId="168" formatCode="_(* #,##0.00_);_(* \(#,##0.00\);_(* &quot;-&quot;??_);_(@_)"/>
    <numFmt numFmtId="171" formatCode="_-&quot;US$&quot;* #,##0.00_-;\-&quot;US$&quot;* #,##0.00_-;_-&quot;US$&quot;* &quot;-&quot;??_-;_-@_-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rgb="FFFF0000"/>
      <name val="Calibri (Cuerpo)"/>
    </font>
    <font>
      <i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i/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8F5F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76E0DD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138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2" fontId="4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165" fontId="4" fillId="0" borderId="0" xfId="2" applyFont="1" applyAlignment="1">
      <alignment vertical="center"/>
    </xf>
    <xf numFmtId="0" fontId="4" fillId="0" borderId="0" xfId="0" applyFont="1"/>
    <xf numFmtId="0" fontId="4" fillId="3" borderId="2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vertical="center"/>
    </xf>
    <xf numFmtId="2" fontId="4" fillId="0" borderId="3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2" fontId="4" fillId="0" borderId="0" xfId="0" quotePrefix="1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2" fontId="4" fillId="0" borderId="0" xfId="2" applyNumberFormat="1" applyFont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3" fillId="4" borderId="2" xfId="0" applyFont="1" applyFill="1" applyBorder="1" applyAlignment="1">
      <alignment horizontal="center" vertical="center"/>
    </xf>
    <xf numFmtId="164" fontId="4" fillId="0" borderId="2" xfId="1" applyFont="1" applyBorder="1" applyAlignment="1">
      <alignment vertical="center" wrapText="1"/>
    </xf>
    <xf numFmtId="0" fontId="15" fillId="0" borderId="0" xfId="0" applyFont="1" applyAlignment="1">
      <alignment vertical="center"/>
    </xf>
    <xf numFmtId="0" fontId="4" fillId="0" borderId="9" xfId="0" applyFont="1" applyBorder="1"/>
    <xf numFmtId="0" fontId="4" fillId="0" borderId="0" xfId="0" quotePrefix="1" applyFont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16" fontId="4" fillId="0" borderId="2" xfId="0" quotePrefix="1" applyNumberFormat="1" applyFont="1" applyBorder="1" applyAlignment="1">
      <alignment horizontal="center" vertical="center"/>
    </xf>
    <xf numFmtId="0" fontId="4" fillId="0" borderId="11" xfId="0" applyFont="1" applyBorder="1"/>
    <xf numFmtId="0" fontId="4" fillId="0" borderId="2" xfId="0" quotePrefix="1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165" fontId="4" fillId="0" borderId="0" xfId="2" applyFont="1" applyFill="1" applyBorder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16" fontId="4" fillId="0" borderId="2" xfId="0" quotePrefix="1" applyNumberFormat="1" applyFont="1" applyBorder="1" applyAlignment="1">
      <alignment horizontal="center" vertical="center" wrapText="1"/>
    </xf>
    <xf numFmtId="0" fontId="4" fillId="0" borderId="2" xfId="0" quotePrefix="1" applyFont="1" applyBorder="1" applyAlignment="1">
      <alignment horizontal="center" vertical="center" wrapText="1"/>
    </xf>
    <xf numFmtId="0" fontId="4" fillId="3" borderId="0" xfId="0" applyFont="1" applyFill="1" applyAlignment="1">
      <alignment vertical="center"/>
    </xf>
    <xf numFmtId="0" fontId="4" fillId="3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166" fontId="1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165" fontId="14" fillId="0" borderId="0" xfId="2" applyFont="1" applyFill="1" applyBorder="1" applyAlignment="1">
      <alignment vertical="center"/>
    </xf>
    <xf numFmtId="0" fontId="14" fillId="0" borderId="0" xfId="0" applyFont="1"/>
    <xf numFmtId="16" fontId="4" fillId="0" borderId="0" xfId="0" applyNumberFormat="1" applyFont="1" applyAlignment="1">
      <alignment horizontal="center" vertical="center"/>
    </xf>
    <xf numFmtId="0" fontId="4" fillId="6" borderId="2" xfId="0" applyFont="1" applyFill="1" applyBorder="1" applyAlignment="1">
      <alignment horizontal="center" vertical="center" wrapText="1"/>
    </xf>
    <xf numFmtId="167" fontId="4" fillId="0" borderId="0" xfId="0" applyNumberFormat="1" applyFont="1" applyAlignment="1">
      <alignment vertical="center"/>
    </xf>
    <xf numFmtId="0" fontId="4" fillId="0" borderId="0" xfId="0" quotePrefix="1" applyFont="1"/>
    <xf numFmtId="168" fontId="17" fillId="0" borderId="2" xfId="0" applyNumberFormat="1" applyFont="1" applyBorder="1" applyAlignment="1">
      <alignment vertical="center" wrapText="1"/>
    </xf>
    <xf numFmtId="168" fontId="17" fillId="0" borderId="5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164" fontId="4" fillId="0" borderId="2" xfId="1" applyFont="1" applyFill="1" applyBorder="1" applyAlignment="1">
      <alignment horizontal="center"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3" fillId="8" borderId="2" xfId="0" applyFont="1" applyFill="1" applyBorder="1" applyAlignment="1">
      <alignment horizontal="center" vertical="center"/>
    </xf>
    <xf numFmtId="0" fontId="18" fillId="8" borderId="2" xfId="0" applyFont="1" applyFill="1" applyBorder="1" applyAlignment="1">
      <alignment horizontal="center" vertical="center" wrapText="1"/>
    </xf>
    <xf numFmtId="168" fontId="4" fillId="0" borderId="2" xfId="4" applyFont="1" applyFill="1" applyBorder="1" applyAlignment="1">
      <alignment vertical="center" wrapText="1"/>
    </xf>
    <xf numFmtId="0" fontId="4" fillId="8" borderId="2" xfId="0" applyFont="1" applyFill="1" applyBorder="1" applyAlignment="1">
      <alignment horizontal="center" vertical="center"/>
    </xf>
    <xf numFmtId="168" fontId="4" fillId="0" borderId="2" xfId="4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8" borderId="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vertical="center"/>
    </xf>
    <xf numFmtId="168" fontId="4" fillId="0" borderId="1" xfId="4" applyFont="1" applyFill="1" applyBorder="1" applyAlignment="1">
      <alignment vertical="center" wrapText="1"/>
    </xf>
    <xf numFmtId="168" fontId="4" fillId="0" borderId="1" xfId="4" applyFont="1" applyBorder="1" applyAlignment="1">
      <alignment vertical="center" wrapText="1"/>
    </xf>
    <xf numFmtId="168" fontId="4" fillId="0" borderId="5" xfId="4" applyFont="1" applyFill="1" applyBorder="1" applyAlignment="1">
      <alignment vertical="center" wrapText="1"/>
    </xf>
    <xf numFmtId="168" fontId="4" fillId="0" borderId="5" xfId="4" applyFont="1" applyBorder="1" applyAlignment="1">
      <alignment vertical="center" wrapText="1"/>
    </xf>
    <xf numFmtId="0" fontId="3" fillId="9" borderId="2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9" borderId="3" xfId="0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horizontal="center" vertical="center" wrapText="1"/>
    </xf>
    <xf numFmtId="0" fontId="4" fillId="10" borderId="2" xfId="0" applyFont="1" applyFill="1" applyBorder="1" applyAlignment="1">
      <alignment horizontal="center" vertical="center"/>
    </xf>
    <xf numFmtId="0" fontId="5" fillId="10" borderId="3" xfId="0" applyFont="1" applyFill="1" applyBorder="1" applyAlignment="1">
      <alignment horizontal="center" vertical="center" wrapText="1"/>
    </xf>
    <xf numFmtId="0" fontId="5" fillId="10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6" borderId="0" xfId="0" applyFont="1" applyFill="1" applyAlignment="1">
      <alignment horizontal="left" vertical="center" wrapText="1"/>
    </xf>
    <xf numFmtId="2" fontId="4" fillId="6" borderId="1" xfId="0" applyNumberFormat="1" applyFont="1" applyFill="1" applyBorder="1" applyAlignment="1">
      <alignment horizontal="center" vertical="center"/>
    </xf>
    <xf numFmtId="2" fontId="4" fillId="6" borderId="6" xfId="0" applyNumberFormat="1" applyFont="1" applyFill="1" applyBorder="1" applyAlignment="1">
      <alignment horizontal="center" vertical="center"/>
    </xf>
    <xf numFmtId="2" fontId="4" fillId="6" borderId="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3" fillId="11" borderId="2" xfId="0" applyFont="1" applyFill="1" applyBorder="1" applyAlignment="1">
      <alignment horizontal="center" vertical="center" wrapText="1"/>
    </xf>
    <xf numFmtId="0" fontId="18" fillId="11" borderId="3" xfId="0" applyFont="1" applyFill="1" applyBorder="1" applyAlignment="1">
      <alignment horizontal="center" vertical="center" wrapText="1"/>
    </xf>
    <xf numFmtId="0" fontId="18" fillId="11" borderId="4" xfId="0" applyFont="1" applyFill="1" applyBorder="1" applyAlignment="1">
      <alignment horizontal="center" vertical="center" wrapText="1"/>
    </xf>
    <xf numFmtId="2" fontId="4" fillId="0" borderId="2" xfId="4" applyNumberFormat="1" applyFont="1" applyBorder="1" applyAlignment="1">
      <alignment horizontal="center" vertical="center" wrapText="1"/>
    </xf>
    <xf numFmtId="2" fontId="4" fillId="0" borderId="1" xfId="4" applyNumberFormat="1" applyFont="1" applyFill="1" applyBorder="1" applyAlignment="1">
      <alignment horizontal="center" vertical="center" wrapText="1"/>
    </xf>
    <xf numFmtId="2" fontId="4" fillId="0" borderId="1" xfId="4" applyNumberFormat="1" applyFont="1" applyBorder="1" applyAlignment="1">
      <alignment horizontal="center" vertical="center" wrapText="1"/>
    </xf>
    <xf numFmtId="2" fontId="4" fillId="0" borderId="5" xfId="4" applyNumberFormat="1" applyFont="1" applyFill="1" applyBorder="1" applyAlignment="1">
      <alignment horizontal="center" vertical="center" wrapText="1"/>
    </xf>
    <xf numFmtId="2" fontId="4" fillId="0" borderId="5" xfId="4" applyNumberFormat="1" applyFont="1" applyBorder="1" applyAlignment="1">
      <alignment horizontal="center" vertical="center" wrapText="1"/>
    </xf>
    <xf numFmtId="2" fontId="4" fillId="0" borderId="2" xfId="4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vertical="center"/>
    </xf>
    <xf numFmtId="0" fontId="4" fillId="11" borderId="2" xfId="0" applyFont="1" applyFill="1" applyBorder="1" applyAlignment="1">
      <alignment horizontal="center" vertical="center"/>
    </xf>
    <xf numFmtId="0" fontId="3" fillId="11" borderId="2" xfId="0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0" fillId="12" borderId="0" xfId="0" applyFont="1" applyFill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13" fillId="0" borderId="2" xfId="0" applyFont="1" applyBorder="1" applyAlignment="1">
      <alignment vertical="center"/>
    </xf>
    <xf numFmtId="1" fontId="4" fillId="0" borderId="0" xfId="0" applyNumberFormat="1" applyFont="1" applyAlignment="1">
      <alignment vertical="center"/>
    </xf>
    <xf numFmtId="2" fontId="4" fillId="0" borderId="8" xfId="0" applyNumberFormat="1" applyFont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</cellXfs>
  <cellStyles count="5">
    <cellStyle name="Millares" xfId="1" builtinId="3"/>
    <cellStyle name="Millares 2" xfId="4" xr:uid="{208AB89D-675E-4BA1-A192-30375AB59E97}"/>
    <cellStyle name="Moneda" xfId="2" builtinId="4"/>
    <cellStyle name="Moneda 2" xfId="3" xr:uid="{27AD5B09-57EF-4D77-8CC6-323889F1BF1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Documents%20and%20Settings/Usuario/Escritorio/Estructura%20modelo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uario\Escritorio\Estructura%20modelo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167storagebk\epmtpq\Documents%20and%20Settings\PCampoverde\Mis%20documentos\NDLLM\STSS\STSS_translatinos\Matriz%20de%20riesgo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167storagebk\epmtpq\Documents%20and%20Settings\dgortaire\Escritorio\Informe%20Final%20Carta%20Mstro.%20y%20Tarifa%20de%20Equilibrio\Documents%20and%20Settings\Usuario\Escritorio\Estructura%20modelo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uario\Escritorio\CCN_Resultado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uario\Escritorio\Documents%20and%20Settings\All%20Users\Documents\demandaHoraria\CCN_Asignacion_A1A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STSS%20326.00\cuadrada%20de%20la%20comparacion%20LG-DMT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Anexo%202%20-Tarifas%20Comb-Rutas%20Sim&#243;n%20Bol&#237;var-23%20Nov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Anexo%201-Tarifas%20Comb%20Valles%20Chillos-Tumbaco%2023%20Nov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167storagebk/epmtpq/Documents%20and%20Settings/PCampoverde/Mis%20documentos/NDLLM/STSS/STSS_translatinos/Matriz%20de%20riesg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0167storagebk/epmtpq/Documents%20and%20Settings/dgortaire/Escritorio/Informe%20Final%20Carta%20Mstro.%20y%20Tarifa%20de%20Equilibrio/Documents%20and%20Settings/Usuario/Escritorio/Estructura%20model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:/Documents%20and%20Settings/Usuario/Escritorio/CCN_Resultado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:/Documents%20and%20Settings/Usuario/Escritorio/Documents%20and%20Settings/All%20Users/Documents/demandaHoraria/CCN_Asignacion_A1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Y:/STSS%20326.00/cuadrada%20de%20la%20comparacion%20LG-DM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Anexo%205-Tarifas%20Comb-Rutas%20Guayllabamba-23%20Nov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Anexo%203-Tarifas%20Comb-Rutas%20Caldero&#769;n-Mitad%20Mundo-23%20Nov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Anexo%204-Tarifas%20Comb-Rutas%20Aeropuerto%2023%20No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a 1"/>
      <sheetName val="Registro de cambios"/>
      <sheetName val="Tarifas actuales"/>
      <sheetName val="Flota por líneas involucradas"/>
      <sheetName val="Resultados ARRANQUE"/>
      <sheetName val="Condiciones escenario prelimina"/>
      <sheetName val="Costos Comp"/>
    </sheetNames>
    <sheetDataSet>
      <sheetData sheetId="0" refreshError="1"/>
      <sheetData sheetId="1" refreshError="1">
        <row r="57">
          <cell r="E57">
            <v>12.8</v>
          </cell>
        </row>
        <row r="58">
          <cell r="E58">
            <v>12.7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a 1"/>
      <sheetName val="Registro de cambios"/>
      <sheetName val="Tarifas actuales"/>
      <sheetName val="Flota por líneas involucradas"/>
      <sheetName val="Resultados ARRANQUE"/>
      <sheetName val="Condiciones escenario prelimina"/>
      <sheetName val="Costos Comp"/>
    </sheetNames>
    <sheetDataSet>
      <sheetData sheetId="0" refreshError="1"/>
      <sheetData sheetId="1" refreshError="1">
        <row r="57">
          <cell r="E57">
            <v>12.8</v>
          </cell>
        </row>
        <row r="58">
          <cell r="E58">
            <v>12.7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z de riesgos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o de cambios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s "/>
      <sheetName val="Definiciones Master"/>
    </sheetNames>
    <sheetDataSet>
      <sheetData sheetId="0" refreshError="1">
        <row r="35">
          <cell r="D35" t="str">
            <v>1 = Incluir</v>
          </cell>
          <cell r="E35" t="str">
            <v>Articulado</v>
          </cell>
          <cell r="F35" t="str">
            <v>Tipo 1</v>
          </cell>
          <cell r="G35" t="str">
            <v>Tipo 2</v>
          </cell>
          <cell r="H35" t="str">
            <v>Especial</v>
          </cell>
        </row>
        <row r="36">
          <cell r="A36" t="str">
            <v>America/Prensa</v>
          </cell>
        </row>
        <row r="37">
          <cell r="A37" t="str">
            <v>T01</v>
          </cell>
          <cell r="B37" t="str">
            <v>Ofélia</v>
          </cell>
          <cell r="C37" t="str">
            <v>Varela</v>
          </cell>
          <cell r="D37">
            <v>1</v>
          </cell>
          <cell r="E37">
            <v>33</v>
          </cell>
          <cell r="F37">
            <v>0</v>
          </cell>
          <cell r="G37">
            <v>0</v>
          </cell>
          <cell r="H37">
            <v>0</v>
          </cell>
          <cell r="I37">
            <v>7025.0753096179205</v>
          </cell>
          <cell r="J37">
            <v>231251.48521739137</v>
          </cell>
          <cell r="K37">
            <v>342.93181818181819</v>
          </cell>
          <cell r="L37">
            <v>0.96131683835818293</v>
          </cell>
          <cell r="M37">
            <v>6736.5438374186888</v>
          </cell>
          <cell r="N37">
            <v>222305.94663481673</v>
          </cell>
          <cell r="O37">
            <v>2667671.3596178009</v>
          </cell>
          <cell r="P37">
            <v>109497.78</v>
          </cell>
          <cell r="Q37">
            <v>59135.32</v>
          </cell>
          <cell r="R37">
            <v>39050.449999999997</v>
          </cell>
          <cell r="S37">
            <v>2725164.7033333331</v>
          </cell>
          <cell r="T37">
            <v>613979.60766099999</v>
          </cell>
          <cell r="U37">
            <v>7367755.2919319998</v>
          </cell>
          <cell r="V37">
            <v>6630979.7627387997</v>
          </cell>
          <cell r="W37">
            <v>0.25</v>
          </cell>
          <cell r="X37">
            <v>0.25</v>
          </cell>
        </row>
        <row r="38">
          <cell r="A38" t="str">
            <v>T02</v>
          </cell>
          <cell r="D38">
            <v>2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0.25</v>
          </cell>
          <cell r="X38">
            <v>0.25</v>
          </cell>
        </row>
        <row r="39">
          <cell r="A39" t="str">
            <v>T03</v>
          </cell>
          <cell r="D39">
            <v>2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0.25</v>
          </cell>
          <cell r="X39">
            <v>0.25</v>
          </cell>
        </row>
        <row r="40">
          <cell r="A40" t="str">
            <v>T04</v>
          </cell>
          <cell r="B40" t="str">
            <v>Ofélia</v>
          </cell>
          <cell r="C40" t="str">
            <v>Seminario Mayor</v>
          </cell>
          <cell r="D40">
            <v>2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0.25</v>
          </cell>
          <cell r="X40">
            <v>0.25</v>
          </cell>
        </row>
        <row r="41">
          <cell r="B41" t="str">
            <v>Subtotal flota operacional</v>
          </cell>
          <cell r="E41">
            <v>33</v>
          </cell>
          <cell r="F41">
            <v>0</v>
          </cell>
          <cell r="G41">
            <v>0</v>
          </cell>
          <cell r="H41">
            <v>0</v>
          </cell>
          <cell r="J41">
            <v>231251.48521739137</v>
          </cell>
          <cell r="N41">
            <v>222305.94663481673</v>
          </cell>
          <cell r="O41">
            <v>2667671.3596178009</v>
          </cell>
          <cell r="P41">
            <v>109497.78</v>
          </cell>
          <cell r="Q41">
            <v>59135.32</v>
          </cell>
          <cell r="R41">
            <v>39050.449999999997</v>
          </cell>
          <cell r="S41">
            <v>2725164.7033333331</v>
          </cell>
          <cell r="T41">
            <v>613979.60766099999</v>
          </cell>
          <cell r="U41">
            <v>7367755.2919319998</v>
          </cell>
          <cell r="V41">
            <v>6630979.7627387997</v>
          </cell>
        </row>
        <row r="42">
          <cell r="A42" t="str">
            <v>Amazonas</v>
          </cell>
        </row>
        <row r="43">
          <cell r="A43" t="str">
            <v>T05</v>
          </cell>
          <cell r="B43" t="str">
            <v>Congreso</v>
          </cell>
          <cell r="C43" t="str">
            <v>Aeropuerto</v>
          </cell>
          <cell r="D43">
            <v>2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0.25</v>
          </cell>
          <cell r="X43">
            <v>0.25</v>
          </cell>
        </row>
        <row r="44">
          <cell r="A44" t="str">
            <v>T06</v>
          </cell>
          <cell r="B44" t="str">
            <v>Congreso</v>
          </cell>
          <cell r="C44" t="str">
            <v>Carcelén</v>
          </cell>
          <cell r="D44">
            <v>2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0.25</v>
          </cell>
          <cell r="X44">
            <v>0.25</v>
          </cell>
        </row>
        <row r="45">
          <cell r="B45" t="str">
            <v>Subtotal flota operacional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J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</row>
        <row r="46">
          <cell r="A46" t="str">
            <v>Total</v>
          </cell>
          <cell r="E46">
            <v>33</v>
          </cell>
          <cell r="F46">
            <v>0</v>
          </cell>
          <cell r="G46">
            <v>0</v>
          </cell>
          <cell r="H46">
            <v>0</v>
          </cell>
          <cell r="J46">
            <v>231251.48521739137</v>
          </cell>
          <cell r="N46">
            <v>222305.94663481673</v>
          </cell>
          <cell r="O46">
            <v>2667671.3596178009</v>
          </cell>
          <cell r="P46">
            <v>109497.78</v>
          </cell>
          <cell r="Q46">
            <v>59135.32</v>
          </cell>
          <cell r="R46">
            <v>39050.449999999997</v>
          </cell>
          <cell r="S46">
            <v>2725164.7033333331</v>
          </cell>
          <cell r="T46">
            <v>613979.60766099999</v>
          </cell>
          <cell r="U46">
            <v>7367755.2919319998</v>
          </cell>
          <cell r="V46">
            <v>6630979.7627387997</v>
          </cell>
        </row>
        <row r="47">
          <cell r="A47" t="str">
            <v>ALIMENTADORES</v>
          </cell>
          <cell r="D47" t="str">
            <v>Incluir/Excluir</v>
          </cell>
          <cell r="E47" t="str">
            <v>Flota</v>
          </cell>
          <cell r="I47" t="str">
            <v>km/bus/mes</v>
          </cell>
          <cell r="J47" t="str">
            <v>Km/ruta/mes</v>
          </cell>
          <cell r="K47" t="str">
            <v>Horas/bus/mes</v>
          </cell>
          <cell r="L47" t="str">
            <v>Costo veh/km</v>
          </cell>
          <cell r="M47" t="str">
            <v>Costo/veh/mes</v>
          </cell>
          <cell r="N47" t="str">
            <v>Costo/ruta/mes</v>
          </cell>
          <cell r="O47" t="str">
            <v>Costo/ruta/año</v>
          </cell>
          <cell r="P47" t="str">
            <v xml:space="preserve">Pas/dia normal </v>
          </cell>
          <cell r="Q47" t="str">
            <v>Pas/dia  Sabado</v>
          </cell>
          <cell r="R47" t="str">
            <v>Pas/dia Domingo</v>
          </cell>
          <cell r="S47" t="str">
            <v>Pas/ruta/mes</v>
          </cell>
          <cell r="T47" t="str">
            <v>Ingreso/mes</v>
          </cell>
          <cell r="U47" t="str">
            <v>Ingresos/año</v>
          </cell>
          <cell r="V47" t="str">
            <v>Ingresos anuales con % evasión</v>
          </cell>
          <cell r="W47" t="str">
            <v>Integrado</v>
          </cell>
          <cell r="X47" t="str">
            <v>No Integrado</v>
          </cell>
        </row>
        <row r="48">
          <cell r="A48" t="str">
            <v>Centro/Sur</v>
          </cell>
          <cell r="D48" t="str">
            <v>1 = Incluir</v>
          </cell>
          <cell r="E48" t="str">
            <v>Articulado</v>
          </cell>
          <cell r="F48" t="str">
            <v>Tipo 1</v>
          </cell>
          <cell r="G48" t="str">
            <v>Tipo 2</v>
          </cell>
          <cell r="H48" t="str">
            <v>Especial</v>
          </cell>
        </row>
        <row r="49">
          <cell r="A49" t="str">
            <v>A02</v>
          </cell>
          <cell r="B49" t="str">
            <v>Seminario Mayor</v>
          </cell>
          <cell r="C49" t="str">
            <v>Panecillo</v>
          </cell>
          <cell r="D49">
            <v>2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0.25</v>
          </cell>
        </row>
        <row r="50">
          <cell r="A50" t="str">
            <v>A03</v>
          </cell>
          <cell r="B50" t="str">
            <v>Seminario Mayor</v>
          </cell>
          <cell r="C50" t="str">
            <v>Marin</v>
          </cell>
          <cell r="D50">
            <v>1</v>
          </cell>
          <cell r="E50">
            <v>0</v>
          </cell>
          <cell r="F50">
            <v>0</v>
          </cell>
          <cell r="G50">
            <v>15</v>
          </cell>
          <cell r="H50">
            <v>0</v>
          </cell>
          <cell r="I50">
            <v>6096.752063492062</v>
          </cell>
          <cell r="J50">
            <v>91409.947619047598</v>
          </cell>
          <cell r="K50">
            <v>412.18888888888887</v>
          </cell>
          <cell r="L50">
            <v>0.81538536627715608</v>
          </cell>
          <cell r="M50">
            <v>4968.9555747155191</v>
          </cell>
          <cell r="N50">
            <v>74534.333620732781</v>
          </cell>
          <cell r="O50">
            <v>894412.00344879343</v>
          </cell>
          <cell r="P50">
            <v>47438.204610034059</v>
          </cell>
          <cell r="Q50">
            <v>28859.518507426055</v>
          </cell>
          <cell r="R50">
            <v>20735.012003872216</v>
          </cell>
          <cell r="S50">
            <v>1214126.5946681073</v>
          </cell>
          <cell r="T50">
            <v>110149.42916642544</v>
          </cell>
          <cell r="U50">
            <v>1321793.1499971054</v>
          </cell>
          <cell r="V50">
            <v>1189613.8349973948</v>
          </cell>
          <cell r="W50">
            <v>0</v>
          </cell>
          <cell r="X50">
            <v>0.25</v>
          </cell>
        </row>
        <row r="51">
          <cell r="A51" t="str">
            <v>A04</v>
          </cell>
          <cell r="B51" t="str">
            <v>Seminario Mayor</v>
          </cell>
          <cell r="C51" t="str">
            <v>S Pablo</v>
          </cell>
          <cell r="D51">
            <v>2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0.25</v>
          </cell>
        </row>
        <row r="52">
          <cell r="A52" t="str">
            <v>Carcelén</v>
          </cell>
        </row>
        <row r="53">
          <cell r="A53" t="str">
            <v>A09</v>
          </cell>
          <cell r="B53" t="str">
            <v>Ofélia</v>
          </cell>
          <cell r="C53" t="str">
            <v>Carcelen</v>
          </cell>
          <cell r="D53">
            <v>2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0.25</v>
          </cell>
        </row>
        <row r="54">
          <cell r="A54" t="str">
            <v>A10</v>
          </cell>
          <cell r="B54" t="str">
            <v>Ofélia</v>
          </cell>
          <cell r="C54" t="str">
            <v>Carcelen bajo</v>
          </cell>
          <cell r="D54">
            <v>1</v>
          </cell>
          <cell r="E54">
            <v>0</v>
          </cell>
          <cell r="F54">
            <v>0</v>
          </cell>
          <cell r="G54">
            <v>8</v>
          </cell>
          <cell r="H54">
            <v>0</v>
          </cell>
          <cell r="I54">
            <v>7230.8334659090933</v>
          </cell>
          <cell r="J54">
            <v>57579.334393939411</v>
          </cell>
          <cell r="K54">
            <v>347.36458333333331</v>
          </cell>
          <cell r="L54">
            <v>0.66598401586370248</v>
          </cell>
          <cell r="M54">
            <v>4793.3645438043468</v>
          </cell>
          <cell r="N54">
            <v>38346.916350434774</v>
          </cell>
          <cell r="O54">
            <v>460162.99620521732</v>
          </cell>
          <cell r="P54">
            <v>8811.0133904521917</v>
          </cell>
          <cell r="Q54">
            <v>5140.8170117724167</v>
          </cell>
          <cell r="R54">
            <v>3042.6000000000004</v>
          </cell>
          <cell r="S54">
            <v>220397.10015191577</v>
          </cell>
          <cell r="T54">
            <v>10522.027396743224</v>
          </cell>
          <cell r="U54">
            <v>126264.3287609187</v>
          </cell>
          <cell r="V54">
            <v>113637.89588482682</v>
          </cell>
          <cell r="W54">
            <v>0</v>
          </cell>
          <cell r="X54">
            <v>0.25</v>
          </cell>
        </row>
        <row r="55">
          <cell r="A55" t="str">
            <v>Laderas</v>
          </cell>
        </row>
        <row r="56">
          <cell r="A56" t="str">
            <v>A05</v>
          </cell>
          <cell r="B56" t="str">
            <v>Ofélia</v>
          </cell>
          <cell r="C56" t="str">
            <v>Rancho Alto</v>
          </cell>
          <cell r="D56">
            <v>2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0.25</v>
          </cell>
        </row>
        <row r="57">
          <cell r="A57" t="str">
            <v>A06</v>
          </cell>
          <cell r="B57" t="str">
            <v>Ofélia</v>
          </cell>
          <cell r="C57" t="str">
            <v>Colinas del Norte</v>
          </cell>
          <cell r="D57">
            <v>2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0.25</v>
          </cell>
        </row>
        <row r="58">
          <cell r="A58" t="str">
            <v>A07</v>
          </cell>
          <cell r="B58" t="str">
            <v>Ofélia</v>
          </cell>
          <cell r="C58" t="str">
            <v>Pisuli</v>
          </cell>
          <cell r="D58">
            <v>1</v>
          </cell>
          <cell r="E58">
            <v>0</v>
          </cell>
          <cell r="F58">
            <v>0</v>
          </cell>
          <cell r="G58">
            <v>9</v>
          </cell>
          <cell r="H58">
            <v>0</v>
          </cell>
          <cell r="I58">
            <v>7229.775661375661</v>
          </cell>
          <cell r="J58">
            <v>64766.647619047617</v>
          </cell>
          <cell r="K58">
            <v>342.2407407407407</v>
          </cell>
          <cell r="L58">
            <v>0.66282675420082415</v>
          </cell>
          <cell r="M58">
            <v>4769.8963135335407</v>
          </cell>
          <cell r="N58">
            <v>42929.066821801869</v>
          </cell>
          <cell r="O58">
            <v>515148.80186162243</v>
          </cell>
          <cell r="P58">
            <v>10131</v>
          </cell>
          <cell r="Q58">
            <v>4352</v>
          </cell>
          <cell r="R58">
            <v>3644</v>
          </cell>
          <cell r="S58">
            <v>247541.58333333334</v>
          </cell>
          <cell r="T58">
            <v>10259.254966049799</v>
          </cell>
          <cell r="U58">
            <v>123111.05959259759</v>
          </cell>
          <cell r="V58">
            <v>110799.95363333783</v>
          </cell>
          <cell r="W58">
            <v>0</v>
          </cell>
          <cell r="X58">
            <v>0.25</v>
          </cell>
        </row>
        <row r="59">
          <cell r="A59" t="str">
            <v>A08</v>
          </cell>
          <cell r="B59" t="str">
            <v>Ofélia</v>
          </cell>
          <cell r="C59" t="str">
            <v>Roldos</v>
          </cell>
          <cell r="D59">
            <v>1</v>
          </cell>
          <cell r="E59">
            <v>0</v>
          </cell>
          <cell r="F59">
            <v>0</v>
          </cell>
          <cell r="G59">
            <v>7</v>
          </cell>
          <cell r="H59">
            <v>0</v>
          </cell>
          <cell r="I59">
            <v>6793.905587507732</v>
          </cell>
          <cell r="J59">
            <v>47372.67244588746</v>
          </cell>
          <cell r="K59">
            <v>357.76190476190476</v>
          </cell>
          <cell r="L59">
            <v>0.70278168353245218</v>
          </cell>
          <cell r="M59">
            <v>4756.0923564217428</v>
          </cell>
          <cell r="N59">
            <v>33292.646494952198</v>
          </cell>
          <cell r="O59">
            <v>399511.75793942634</v>
          </cell>
          <cell r="P59">
            <v>14544.086381573003</v>
          </cell>
          <cell r="Q59">
            <v>6298.5241267046495</v>
          </cell>
          <cell r="R59">
            <v>5297</v>
          </cell>
          <cell r="S59">
            <v>355926.35328946792</v>
          </cell>
          <cell r="T59">
            <v>14759.469668856234</v>
          </cell>
          <cell r="U59">
            <v>177113.63602627482</v>
          </cell>
          <cell r="V59">
            <v>159402.27242364734</v>
          </cell>
          <cell r="W59">
            <v>0</v>
          </cell>
          <cell r="X59">
            <v>0.25</v>
          </cell>
        </row>
        <row r="60">
          <cell r="A60" t="str">
            <v>Mitad del Mundo</v>
          </cell>
        </row>
        <row r="61">
          <cell r="A61" t="str">
            <v>A11</v>
          </cell>
          <cell r="B61" t="str">
            <v>Ofélia</v>
          </cell>
          <cell r="C61" t="str">
            <v>Pomasqui</v>
          </cell>
          <cell r="D61">
            <v>2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0.05</v>
          </cell>
          <cell r="X61">
            <v>0.25</v>
          </cell>
        </row>
        <row r="62">
          <cell r="A62" t="str">
            <v>A12</v>
          </cell>
          <cell r="B62" t="str">
            <v>Ofélia</v>
          </cell>
          <cell r="C62" t="str">
            <v>S Antonio</v>
          </cell>
          <cell r="D62">
            <v>1</v>
          </cell>
          <cell r="E62">
            <v>0</v>
          </cell>
          <cell r="F62">
            <v>0</v>
          </cell>
          <cell r="G62">
            <v>12</v>
          </cell>
          <cell r="H62">
            <v>0</v>
          </cell>
          <cell r="I62">
            <v>10339.138695419764</v>
          </cell>
          <cell r="J62">
            <v>124028.33101170383</v>
          </cell>
          <cell r="K62">
            <v>409.28472222222223</v>
          </cell>
          <cell r="L62">
            <v>0.56004203095932337</v>
          </cell>
          <cell r="M62">
            <v>5788.4231996908202</v>
          </cell>
          <cell r="N62">
            <v>69461.078396289842</v>
          </cell>
          <cell r="O62">
            <v>833532.94075547811</v>
          </cell>
          <cell r="P62">
            <v>20682.893639402635</v>
          </cell>
          <cell r="Q62">
            <v>17129.113835535598</v>
          </cell>
          <cell r="R62">
            <v>12777.576492119049</v>
          </cell>
          <cell r="S62">
            <v>567986.25536124606</v>
          </cell>
          <cell r="T62">
            <v>119245.18584511375</v>
          </cell>
          <cell r="U62">
            <v>1430942.230141365</v>
          </cell>
          <cell r="V62">
            <v>1287848.0071272284</v>
          </cell>
          <cell r="W62">
            <v>0.15</v>
          </cell>
          <cell r="X62">
            <v>0.35</v>
          </cell>
        </row>
        <row r="63">
          <cell r="A63" t="str">
            <v>A13</v>
          </cell>
          <cell r="B63" t="str">
            <v>Ofélia</v>
          </cell>
          <cell r="C63" t="str">
            <v>Pulalahua</v>
          </cell>
          <cell r="D63">
            <v>2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0.23</v>
          </cell>
          <cell r="X63">
            <v>0.42</v>
          </cell>
        </row>
        <row r="64">
          <cell r="A64" t="str">
            <v>Panam Nte</v>
          </cell>
        </row>
        <row r="65">
          <cell r="A65" t="str">
            <v>A14</v>
          </cell>
          <cell r="B65" t="str">
            <v>Ofélia</v>
          </cell>
          <cell r="C65" t="str">
            <v>Carapungo</v>
          </cell>
          <cell r="D65">
            <v>1</v>
          </cell>
          <cell r="E65">
            <v>0</v>
          </cell>
          <cell r="F65">
            <v>0</v>
          </cell>
          <cell r="G65">
            <v>13</v>
          </cell>
          <cell r="H65">
            <v>0</v>
          </cell>
          <cell r="I65">
            <v>8850.8690951390963</v>
          </cell>
          <cell r="J65">
            <v>114398.63157014159</v>
          </cell>
          <cell r="K65">
            <v>344.36538461538458</v>
          </cell>
          <cell r="L65">
            <v>0.58147258651980249</v>
          </cell>
          <cell r="M65">
            <v>5116.8975533397042</v>
          </cell>
          <cell r="N65">
            <v>66519.668193416161</v>
          </cell>
          <cell r="O65">
            <v>798236.01832099399</v>
          </cell>
          <cell r="P65">
            <v>20203.524199045671</v>
          </cell>
          <cell r="Q65">
            <v>19866.380558542744</v>
          </cell>
          <cell r="R65">
            <v>8515.2892595131652</v>
          </cell>
          <cell r="S65">
            <v>547650.90567815572</v>
          </cell>
          <cell r="T65">
            <v>37920.585069383349</v>
          </cell>
          <cell r="U65">
            <v>455047.02083260019</v>
          </cell>
          <cell r="V65">
            <v>409542.31874934019</v>
          </cell>
          <cell r="W65">
            <v>0</v>
          </cell>
          <cell r="X65">
            <v>0.25</v>
          </cell>
        </row>
        <row r="66">
          <cell r="A66" t="str">
            <v>A16</v>
          </cell>
          <cell r="B66" t="str">
            <v>Ofélia</v>
          </cell>
          <cell r="C66" t="str">
            <v>Zabala</v>
          </cell>
          <cell r="D66">
            <v>2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0.05</v>
          </cell>
          <cell r="X66">
            <v>0.25</v>
          </cell>
        </row>
        <row r="67">
          <cell r="A67" t="str">
            <v>A17</v>
          </cell>
          <cell r="B67" t="str">
            <v>Ofélia</v>
          </cell>
          <cell r="C67" t="str">
            <v>Calderon</v>
          </cell>
          <cell r="D67">
            <v>1</v>
          </cell>
          <cell r="E67">
            <v>0</v>
          </cell>
          <cell r="F67">
            <v>0</v>
          </cell>
          <cell r="G67">
            <v>10</v>
          </cell>
          <cell r="H67">
            <v>0</v>
          </cell>
          <cell r="I67">
            <v>9665.4183474025976</v>
          </cell>
          <cell r="J67">
            <v>96322.18347402598</v>
          </cell>
          <cell r="K67">
            <v>366.57499999999999</v>
          </cell>
          <cell r="L67">
            <v>0.56088847247494478</v>
          </cell>
          <cell r="M67">
            <v>5402.6002354197808</v>
          </cell>
          <cell r="N67">
            <v>54026.002354197808</v>
          </cell>
          <cell r="O67">
            <v>648312.02825037367</v>
          </cell>
          <cell r="P67">
            <v>12066.719806763285</v>
          </cell>
          <cell r="Q67">
            <v>12956.776801480955</v>
          </cell>
          <cell r="R67">
            <v>9358</v>
          </cell>
          <cell r="S67">
            <v>353800.40406329889</v>
          </cell>
          <cell r="T67">
            <v>37548.566581870211</v>
          </cell>
          <cell r="U67">
            <v>450582.79898244253</v>
          </cell>
          <cell r="V67">
            <v>405524.51908419828</v>
          </cell>
          <cell r="W67">
            <v>0.05</v>
          </cell>
          <cell r="X67">
            <v>0.25</v>
          </cell>
        </row>
        <row r="68">
          <cell r="A68" t="str">
            <v>Oriente</v>
          </cell>
        </row>
        <row r="69">
          <cell r="A69" t="str">
            <v>A15</v>
          </cell>
          <cell r="B69" t="str">
            <v>La Y</v>
          </cell>
          <cell r="C69" t="str">
            <v>El Inca</v>
          </cell>
          <cell r="D69">
            <v>2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0.25</v>
          </cell>
        </row>
        <row r="70">
          <cell r="A70" t="str">
            <v>A18</v>
          </cell>
          <cell r="B70" t="str">
            <v>Ofélia</v>
          </cell>
          <cell r="C70" t="str">
            <v>Eden</v>
          </cell>
          <cell r="D70">
            <v>2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0.25</v>
          </cell>
        </row>
        <row r="71">
          <cell r="A71" t="str">
            <v>Total flota operacional</v>
          </cell>
          <cell r="E71">
            <v>0</v>
          </cell>
          <cell r="F71">
            <v>0</v>
          </cell>
          <cell r="G71">
            <v>74</v>
          </cell>
          <cell r="H71">
            <v>0</v>
          </cell>
          <cell r="J71">
            <v>595877.74813379347</v>
          </cell>
          <cell r="N71">
            <v>379109.7122318254</v>
          </cell>
          <cell r="O71">
            <v>4549316.546781905</v>
          </cell>
          <cell r="P71">
            <v>133877.44202727085</v>
          </cell>
          <cell r="Q71">
            <v>94603.130841462422</v>
          </cell>
          <cell r="R71">
            <v>63369.477755504427</v>
          </cell>
          <cell r="S71">
            <v>3507429.196545525</v>
          </cell>
          <cell r="T71">
            <v>340404.518694442</v>
          </cell>
          <cell r="U71">
            <v>4084854.224333304</v>
          </cell>
          <cell r="V71">
            <v>3676368.8018999738</v>
          </cell>
        </row>
        <row r="72">
          <cell r="A72" t="str">
            <v>Flota total</v>
          </cell>
          <cell r="E72">
            <v>0</v>
          </cell>
          <cell r="F72">
            <v>0</v>
          </cell>
          <cell r="G72">
            <v>80</v>
          </cell>
          <cell r="H72">
            <v>0</v>
          </cell>
        </row>
        <row r="73">
          <cell r="A73" t="str">
            <v>VECINALES</v>
          </cell>
          <cell r="D73" t="str">
            <v>Incluir/Excluir</v>
          </cell>
          <cell r="E73" t="str">
            <v>Flota</v>
          </cell>
          <cell r="I73" t="str">
            <v>Km/bus/mes</v>
          </cell>
          <cell r="J73" t="str">
            <v>Km/ruta/mes</v>
          </cell>
          <cell r="K73" t="str">
            <v>Horas/bus/mes</v>
          </cell>
          <cell r="L73" t="str">
            <v>Costo veh/km</v>
          </cell>
          <cell r="M73" t="str">
            <v>Costo/veh/mes</v>
          </cell>
          <cell r="N73" t="str">
            <v>Costo/ruta/mes</v>
          </cell>
          <cell r="O73" t="str">
            <v>Costo/ruta/año</v>
          </cell>
          <cell r="P73" t="str">
            <v xml:space="preserve">Pas/dia normal </v>
          </cell>
          <cell r="Q73" t="str">
            <v>Pas/dia  Sabado</v>
          </cell>
          <cell r="R73" t="str">
            <v>Pas/dia Domingo</v>
          </cell>
          <cell r="S73" t="str">
            <v>Pas/ruta/mes</v>
          </cell>
          <cell r="T73" t="str">
            <v>Ingreso/mes</v>
          </cell>
          <cell r="U73" t="str">
            <v>Ingresos/año</v>
          </cell>
          <cell r="V73" t="str">
            <v>Ingresos anuales con % evasión</v>
          </cell>
          <cell r="W73" t="str">
            <v>Integrado</v>
          </cell>
          <cell r="X73" t="str">
            <v>No Integrado</v>
          </cell>
        </row>
        <row r="74">
          <cell r="D74" t="str">
            <v>1 = Incluir</v>
          </cell>
          <cell r="E74" t="str">
            <v>Articulado</v>
          </cell>
          <cell r="F74" t="str">
            <v>Tipo 1</v>
          </cell>
          <cell r="G74" t="str">
            <v>Tipo 2</v>
          </cell>
          <cell r="H74" t="str">
            <v>Especial</v>
          </cell>
        </row>
        <row r="75">
          <cell r="A75" t="str">
            <v>V01</v>
          </cell>
          <cell r="B75" t="str">
            <v>Seminario Mayor</v>
          </cell>
          <cell r="C75" t="str">
            <v>Miraflores</v>
          </cell>
          <cell r="D75">
            <v>2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0.2</v>
          </cell>
        </row>
        <row r="76">
          <cell r="A76" t="str">
            <v>V02</v>
          </cell>
          <cell r="C76" t="str">
            <v>Primavera</v>
          </cell>
          <cell r="D76">
            <v>2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0.2</v>
          </cell>
        </row>
        <row r="77">
          <cell r="A77" t="str">
            <v>V03</v>
          </cell>
          <cell r="C77" t="str">
            <v>San Gabriel</v>
          </cell>
          <cell r="D77">
            <v>2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0.2</v>
          </cell>
        </row>
        <row r="78">
          <cell r="A78" t="str">
            <v>V04</v>
          </cell>
          <cell r="C78" t="str">
            <v>Brasil</v>
          </cell>
          <cell r="D78">
            <v>2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0.2</v>
          </cell>
        </row>
        <row r="79">
          <cell r="A79" t="str">
            <v>V05</v>
          </cell>
          <cell r="C79" t="str">
            <v>Concepción</v>
          </cell>
          <cell r="D79">
            <v>2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0.2</v>
          </cell>
        </row>
        <row r="80">
          <cell r="A80" t="str">
            <v>V06</v>
          </cell>
          <cell r="C80" t="str">
            <v>Pinar</v>
          </cell>
          <cell r="D80">
            <v>2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0.2</v>
          </cell>
        </row>
        <row r="81">
          <cell r="A81" t="str">
            <v>V07</v>
          </cell>
          <cell r="C81" t="str">
            <v>Florida</v>
          </cell>
          <cell r="D81">
            <v>2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0.2</v>
          </cell>
        </row>
        <row r="82">
          <cell r="A82" t="str">
            <v>V08</v>
          </cell>
          <cell r="C82" t="str">
            <v>Pulida Alta</v>
          </cell>
          <cell r="D82">
            <v>2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0.2</v>
          </cell>
        </row>
        <row r="83">
          <cell r="A83" t="str">
            <v>V09</v>
          </cell>
          <cell r="C83" t="str">
            <v>San Carlos</v>
          </cell>
          <cell r="D83">
            <v>2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0.2</v>
          </cell>
        </row>
        <row r="84">
          <cell r="A84" t="str">
            <v>V10</v>
          </cell>
          <cell r="C84" t="str">
            <v>Quito Norte</v>
          </cell>
          <cell r="D84">
            <v>2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0.2</v>
          </cell>
        </row>
        <row r="85">
          <cell r="A85" t="str">
            <v>V11</v>
          </cell>
          <cell r="C85" t="str">
            <v>Sta Maria</v>
          </cell>
          <cell r="D85">
            <v>2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0.2</v>
          </cell>
        </row>
        <row r="86">
          <cell r="A86" t="str">
            <v>V12</v>
          </cell>
          <cell r="C86" t="str">
            <v>Mena del Hierro</v>
          </cell>
          <cell r="D86">
            <v>2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0.2</v>
          </cell>
        </row>
        <row r="87">
          <cell r="A87" t="str">
            <v>V13</v>
          </cell>
          <cell r="C87" t="str">
            <v>Alborada</v>
          </cell>
          <cell r="D87">
            <v>2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0.2</v>
          </cell>
        </row>
        <row r="88">
          <cell r="A88" t="str">
            <v>V14</v>
          </cell>
          <cell r="C88" t="str">
            <v>Agua Clara</v>
          </cell>
          <cell r="D88">
            <v>2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0.2</v>
          </cell>
        </row>
        <row r="89">
          <cell r="A89" t="str">
            <v>V15</v>
          </cell>
          <cell r="C89" t="str">
            <v>Bella vista</v>
          </cell>
          <cell r="D89">
            <v>2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0.2</v>
          </cell>
        </row>
        <row r="90">
          <cell r="A90" t="str">
            <v>V16</v>
          </cell>
          <cell r="C90" t="str">
            <v>Rumiñahui</v>
          </cell>
          <cell r="D90">
            <v>2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0.2</v>
          </cell>
        </row>
        <row r="91">
          <cell r="A91" t="str">
            <v>Total flota operacional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J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</row>
        <row r="92">
          <cell r="A92" t="str">
            <v>Flota total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</row>
        <row r="93">
          <cell r="A93" t="str">
            <v>TRANSVERSALES</v>
          </cell>
          <cell r="D93" t="str">
            <v>Incluir/Excluir</v>
          </cell>
          <cell r="E93" t="str">
            <v>Flota</v>
          </cell>
          <cell r="I93" t="str">
            <v>Km/bus/mes</v>
          </cell>
          <cell r="J93" t="str">
            <v>Km/ruta/mes</v>
          </cell>
          <cell r="K93" t="str">
            <v>Horas/bus/mes</v>
          </cell>
          <cell r="L93" t="str">
            <v>Costo veh/km</v>
          </cell>
          <cell r="M93" t="str">
            <v>Costo/veh/mes</v>
          </cell>
          <cell r="N93" t="str">
            <v>Costo/ruta/mes</v>
          </cell>
          <cell r="O93" t="str">
            <v>Costo/ruta/año</v>
          </cell>
          <cell r="P93" t="str">
            <v xml:space="preserve">Pas/dia normal </v>
          </cell>
          <cell r="Q93" t="str">
            <v>Pas/dia  Sabado</v>
          </cell>
          <cell r="R93" t="str">
            <v>Pas/dia Domingo</v>
          </cell>
          <cell r="S93" t="str">
            <v>Pas/ruta/mes</v>
          </cell>
          <cell r="T93" t="str">
            <v>Ingreso/mes</v>
          </cell>
          <cell r="U93" t="str">
            <v>Ingresos/año</v>
          </cell>
          <cell r="V93" t="str">
            <v>Ingresos anuales con % evasión</v>
          </cell>
          <cell r="W93" t="str">
            <v>Integrado</v>
          </cell>
          <cell r="X93" t="str">
            <v>No Integrado</v>
          </cell>
        </row>
        <row r="94">
          <cell r="D94" t="str">
            <v>1 = Incluir</v>
          </cell>
          <cell r="E94" t="str">
            <v>Articulado</v>
          </cell>
          <cell r="F94" t="str">
            <v>Tipo 1</v>
          </cell>
          <cell r="G94" t="str">
            <v>Tipo 2</v>
          </cell>
          <cell r="H94" t="str">
            <v>Especial</v>
          </cell>
        </row>
        <row r="95">
          <cell r="A95" t="str">
            <v>C01</v>
          </cell>
          <cell r="B95" t="str">
            <v>La Comuna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0.2</v>
          </cell>
        </row>
        <row r="96">
          <cell r="A96" t="str">
            <v>C02</v>
          </cell>
          <cell r="B96" t="str">
            <v>San Vicente</v>
          </cell>
          <cell r="D96">
            <v>2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0.2</v>
          </cell>
        </row>
        <row r="97">
          <cell r="A97" t="str">
            <v>C03</v>
          </cell>
          <cell r="B97" t="str">
            <v>Granda Centeno</v>
          </cell>
          <cell r="D97">
            <v>2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0.2</v>
          </cell>
        </row>
      </sheetData>
      <sheetData sheetId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os Comp"/>
      <sheetName val="Resultados "/>
      <sheetName val="Costos Generales "/>
      <sheetName val="Precios "/>
      <sheetName val="Costos de operación"/>
      <sheetName val="P S C"/>
      <sheetName val="Line data"/>
      <sheetName val="V01"/>
      <sheetName val="V02"/>
      <sheetName val="V03"/>
      <sheetName val="V04"/>
      <sheetName val="V05"/>
      <sheetName val="V06"/>
      <sheetName val="V07"/>
      <sheetName val="V08"/>
      <sheetName val="V09"/>
      <sheetName val="V10"/>
      <sheetName val="V11"/>
      <sheetName val="V12"/>
      <sheetName val="V13"/>
      <sheetName val="V14"/>
      <sheetName val="V15"/>
      <sheetName val="V16"/>
      <sheetName val="T01"/>
      <sheetName val="T02"/>
      <sheetName val="T03"/>
      <sheetName val="T04"/>
      <sheetName val="T05"/>
      <sheetName val="T06"/>
      <sheetName val="A18"/>
      <sheetName val="A17"/>
      <sheetName val="A16"/>
      <sheetName val="A15"/>
      <sheetName val="A14"/>
      <sheetName val="A13"/>
      <sheetName val="A12"/>
      <sheetName val="A11"/>
      <sheetName val="A10"/>
      <sheetName val="A09"/>
      <sheetName val="A08"/>
      <sheetName val="A07"/>
      <sheetName val="A06"/>
      <sheetName val="A05"/>
      <sheetName val="A03"/>
      <sheetName val="A04"/>
      <sheetName val="A02"/>
      <sheetName val="C01"/>
      <sheetName val="C02"/>
      <sheetName val="C03"/>
      <sheetName val="C04"/>
      <sheetName val="C05"/>
      <sheetName val="Definiciones Esc Ref"/>
      <sheetName val="Cash flow Esc Ref"/>
      <sheetName val="Demanda"/>
      <sheetName val="Registro de cambios"/>
      <sheetName val="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6">
          <cell r="D66" t="str">
            <v>T01</v>
          </cell>
          <cell r="E66" t="str">
            <v>T02</v>
          </cell>
          <cell r="F66" t="str">
            <v>T03</v>
          </cell>
          <cell r="G66" t="str">
            <v>T04</v>
          </cell>
          <cell r="H66" t="str">
            <v>T05</v>
          </cell>
          <cell r="I66" t="str">
            <v>T06</v>
          </cell>
        </row>
        <row r="67">
          <cell r="D67" t="str">
            <v>Varela</v>
          </cell>
          <cell r="E67" t="str">
            <v>Varela</v>
          </cell>
          <cell r="F67" t="str">
            <v>Varela</v>
          </cell>
          <cell r="G67" t="str">
            <v>Semn. Mayor</v>
          </cell>
          <cell r="H67" t="str">
            <v>Amazonas:</v>
          </cell>
          <cell r="I67" t="str">
            <v>Amazonas:</v>
          </cell>
        </row>
        <row r="68">
          <cell r="D68" t="str">
            <v>Ofelia</v>
          </cell>
          <cell r="E68" t="str">
            <v>Ofelia</v>
          </cell>
          <cell r="F68" t="str">
            <v>Ofelia</v>
          </cell>
          <cell r="G68" t="str">
            <v>Ofelia</v>
          </cell>
          <cell r="H68" t="str">
            <v>Aeropuerto</v>
          </cell>
          <cell r="I68" t="str">
            <v>Carcelen</v>
          </cell>
        </row>
        <row r="69">
          <cell r="D69" t="str">
            <v>Regular</v>
          </cell>
          <cell r="E69" t="str">
            <v>Par</v>
          </cell>
          <cell r="F69" t="str">
            <v>Impar</v>
          </cell>
          <cell r="G69" t="str">
            <v>Expreso</v>
          </cell>
          <cell r="H69" t="str">
            <v>Congreso</v>
          </cell>
          <cell r="I69" t="str">
            <v>Congreso</v>
          </cell>
        </row>
        <row r="70">
          <cell r="D70">
            <v>3</v>
          </cell>
          <cell r="E70">
            <v>3</v>
          </cell>
          <cell r="F70">
            <v>3</v>
          </cell>
          <cell r="G70">
            <v>3</v>
          </cell>
          <cell r="H70">
            <v>4</v>
          </cell>
          <cell r="I70">
            <v>5</v>
          </cell>
        </row>
        <row r="71">
          <cell r="D71">
            <v>10.73</v>
          </cell>
          <cell r="E71">
            <v>10.73</v>
          </cell>
          <cell r="F71">
            <v>10.73</v>
          </cell>
          <cell r="G71">
            <v>10.73</v>
          </cell>
          <cell r="H71">
            <v>8.57</v>
          </cell>
          <cell r="I71">
            <v>17.25</v>
          </cell>
        </row>
        <row r="73">
          <cell r="D73">
            <v>45</v>
          </cell>
          <cell r="E73">
            <v>45</v>
          </cell>
          <cell r="F73">
            <v>45</v>
          </cell>
          <cell r="G73">
            <v>45</v>
          </cell>
          <cell r="H73">
            <v>30</v>
          </cell>
          <cell r="I73">
            <v>32</v>
          </cell>
        </row>
        <row r="74">
          <cell r="D74">
            <v>45</v>
          </cell>
          <cell r="E74">
            <v>45</v>
          </cell>
          <cell r="F74">
            <v>45</v>
          </cell>
          <cell r="G74">
            <v>45</v>
          </cell>
          <cell r="H74">
            <v>30</v>
          </cell>
          <cell r="I74">
            <v>32</v>
          </cell>
        </row>
        <row r="75">
          <cell r="D75">
            <v>15</v>
          </cell>
          <cell r="E75">
            <v>8</v>
          </cell>
          <cell r="F75">
            <v>8</v>
          </cell>
          <cell r="G75">
            <v>1</v>
          </cell>
          <cell r="H75">
            <v>18</v>
          </cell>
          <cell r="I75">
            <v>28</v>
          </cell>
        </row>
        <row r="76">
          <cell r="D76">
            <v>40</v>
          </cell>
          <cell r="E76">
            <v>40</v>
          </cell>
          <cell r="F76">
            <v>40</v>
          </cell>
          <cell r="G76">
            <v>45</v>
          </cell>
          <cell r="H76">
            <v>30</v>
          </cell>
          <cell r="I76">
            <v>32</v>
          </cell>
        </row>
        <row r="77">
          <cell r="D77">
            <v>16.094999999999999</v>
          </cell>
          <cell r="E77">
            <v>16.094999999999999</v>
          </cell>
          <cell r="F77">
            <v>16.094999999999999</v>
          </cell>
          <cell r="G77">
            <v>14.306666666666667</v>
          </cell>
          <cell r="H77">
            <v>17.14</v>
          </cell>
          <cell r="I77">
            <v>32.34375</v>
          </cell>
        </row>
        <row r="78">
          <cell r="D78">
            <v>0.4</v>
          </cell>
          <cell r="E78">
            <v>0.4</v>
          </cell>
          <cell r="F78">
            <v>0.4</v>
          </cell>
          <cell r="G78">
            <v>0.66</v>
          </cell>
          <cell r="H78">
            <v>0.33</v>
          </cell>
          <cell r="I78">
            <v>0.33</v>
          </cell>
        </row>
        <row r="79">
          <cell r="D79">
            <v>6</v>
          </cell>
          <cell r="E79">
            <v>3.2</v>
          </cell>
          <cell r="F79">
            <v>3.2</v>
          </cell>
          <cell r="G79">
            <v>0.66</v>
          </cell>
          <cell r="H79">
            <v>5.94</v>
          </cell>
          <cell r="I79">
            <v>9.24</v>
          </cell>
        </row>
        <row r="80">
          <cell r="D80">
            <v>6</v>
          </cell>
          <cell r="E80">
            <v>3.2</v>
          </cell>
          <cell r="F80">
            <v>3.2</v>
          </cell>
          <cell r="G80">
            <v>0.66</v>
          </cell>
          <cell r="H80">
            <v>5.94</v>
          </cell>
          <cell r="I80">
            <v>9.24</v>
          </cell>
        </row>
        <row r="81">
          <cell r="D81">
            <v>36</v>
          </cell>
          <cell r="E81">
            <v>36</v>
          </cell>
          <cell r="F81">
            <v>36</v>
          </cell>
          <cell r="G81">
            <v>36</v>
          </cell>
          <cell r="H81">
            <v>30</v>
          </cell>
          <cell r="I81">
            <v>45</v>
          </cell>
        </row>
        <row r="82">
          <cell r="D82">
            <v>36</v>
          </cell>
          <cell r="E82">
            <v>36</v>
          </cell>
          <cell r="F82">
            <v>36</v>
          </cell>
          <cell r="G82">
            <v>36</v>
          </cell>
          <cell r="H82">
            <v>30</v>
          </cell>
          <cell r="I82">
            <v>45</v>
          </cell>
        </row>
        <row r="83">
          <cell r="D83">
            <v>0.2</v>
          </cell>
          <cell r="E83">
            <v>0.2</v>
          </cell>
          <cell r="F83">
            <v>0.2</v>
          </cell>
          <cell r="G83">
            <v>0.2</v>
          </cell>
          <cell r="H83">
            <v>0.5</v>
          </cell>
          <cell r="I83">
            <v>0.5</v>
          </cell>
        </row>
        <row r="84">
          <cell r="D84">
            <v>7.2</v>
          </cell>
          <cell r="E84">
            <v>7.2</v>
          </cell>
          <cell r="F84">
            <v>7.2</v>
          </cell>
          <cell r="G84">
            <v>7.2</v>
          </cell>
          <cell r="H84">
            <v>15</v>
          </cell>
          <cell r="I84">
            <v>22.5</v>
          </cell>
        </row>
        <row r="85">
          <cell r="D85">
            <v>29.294999999999998</v>
          </cell>
          <cell r="E85">
            <v>26.494999999999997</v>
          </cell>
          <cell r="F85">
            <v>26.494999999999997</v>
          </cell>
          <cell r="G85">
            <v>22.166666666666668</v>
          </cell>
          <cell r="H85">
            <v>38.08</v>
          </cell>
          <cell r="I85">
            <v>64.083750000000009</v>
          </cell>
        </row>
        <row r="86">
          <cell r="D86">
            <v>21.976446492575526</v>
          </cell>
          <cell r="E86">
            <v>24.298924325344409</v>
          </cell>
          <cell r="F86">
            <v>24.298924325344409</v>
          </cell>
          <cell r="G86">
            <v>29.043609022556392</v>
          </cell>
          <cell r="H86">
            <v>13.503151260504204</v>
          </cell>
          <cell r="I86">
            <v>16.150740242261101</v>
          </cell>
        </row>
        <row r="87">
          <cell r="D87">
            <v>4</v>
          </cell>
          <cell r="E87">
            <v>4</v>
          </cell>
          <cell r="F87">
            <v>4</v>
          </cell>
          <cell r="G87">
            <v>4</v>
          </cell>
          <cell r="H87">
            <v>4</v>
          </cell>
          <cell r="I87">
            <v>4</v>
          </cell>
        </row>
        <row r="88">
          <cell r="D88">
            <v>0</v>
          </cell>
          <cell r="E88">
            <v>0</v>
          </cell>
          <cell r="F88">
            <v>0</v>
          </cell>
          <cell r="G88">
            <v>5</v>
          </cell>
          <cell r="H88">
            <v>0</v>
          </cell>
          <cell r="I88">
            <v>0</v>
          </cell>
        </row>
        <row r="169">
          <cell r="D169" t="str">
            <v>C01</v>
          </cell>
          <cell r="E169" t="str">
            <v>C02</v>
          </cell>
          <cell r="F169" t="str">
            <v>C03</v>
          </cell>
          <cell r="G169" t="str">
            <v>C04</v>
          </cell>
          <cell r="H169" t="str">
            <v>C05</v>
          </cell>
          <cell r="I169" t="str">
            <v>C06</v>
          </cell>
        </row>
        <row r="170">
          <cell r="D170" t="str">
            <v>Comuna</v>
          </cell>
          <cell r="E170" t="str">
            <v>S Vicente</v>
          </cell>
          <cell r="F170" t="str">
            <v>Estadio</v>
          </cell>
          <cell r="G170" t="str">
            <v>Cochabamba</v>
          </cell>
          <cell r="H170" t="str">
            <v>Atacucho</v>
          </cell>
        </row>
        <row r="171">
          <cell r="D171" t="str">
            <v>Floresta</v>
          </cell>
          <cell r="E171" t="str">
            <v>Interoceanica</v>
          </cell>
          <cell r="F171" t="str">
            <v>G Centeno</v>
          </cell>
          <cell r="G171" t="str">
            <v>El Inca</v>
          </cell>
          <cell r="H171" t="str">
            <v>Cte del Pueblo</v>
          </cell>
        </row>
        <row r="172">
          <cell r="D172">
            <v>12</v>
          </cell>
          <cell r="E172">
            <v>12</v>
          </cell>
          <cell r="F172">
            <v>12</v>
          </cell>
          <cell r="G172">
            <v>12</v>
          </cell>
          <cell r="H172">
            <v>12</v>
          </cell>
        </row>
        <row r="173">
          <cell r="D173">
            <v>6.4</v>
          </cell>
          <cell r="E173">
            <v>5.07</v>
          </cell>
          <cell r="F173">
            <v>3.5</v>
          </cell>
          <cell r="G173">
            <v>9</v>
          </cell>
          <cell r="H173">
            <v>9.1</v>
          </cell>
        </row>
        <row r="174">
          <cell r="D174">
            <v>25</v>
          </cell>
          <cell r="E174">
            <v>25</v>
          </cell>
          <cell r="F174">
            <v>30</v>
          </cell>
          <cell r="G174">
            <v>30</v>
          </cell>
          <cell r="H174">
            <v>30</v>
          </cell>
        </row>
        <row r="175">
          <cell r="D175">
            <v>21</v>
          </cell>
          <cell r="E175">
            <v>15</v>
          </cell>
          <cell r="F175">
            <v>12</v>
          </cell>
          <cell r="G175">
            <v>22</v>
          </cell>
          <cell r="H175">
            <v>28</v>
          </cell>
        </row>
        <row r="176">
          <cell r="D176">
            <v>25</v>
          </cell>
          <cell r="E176">
            <v>25</v>
          </cell>
          <cell r="F176">
            <v>30</v>
          </cell>
          <cell r="G176">
            <v>30</v>
          </cell>
          <cell r="H176">
            <v>30</v>
          </cell>
        </row>
        <row r="177">
          <cell r="D177">
            <v>15.36</v>
          </cell>
          <cell r="E177">
            <v>12.168000000000001</v>
          </cell>
          <cell r="F177">
            <v>7</v>
          </cell>
          <cell r="G177">
            <v>18</v>
          </cell>
          <cell r="H177">
            <v>18.2</v>
          </cell>
        </row>
        <row r="178">
          <cell r="D178">
            <v>0.2</v>
          </cell>
          <cell r="E178">
            <v>0.2</v>
          </cell>
          <cell r="F178">
            <v>0.2</v>
          </cell>
          <cell r="G178">
            <v>0.2</v>
          </cell>
          <cell r="H178">
            <v>0.2</v>
          </cell>
        </row>
        <row r="179">
          <cell r="D179">
            <v>4.2</v>
          </cell>
          <cell r="E179">
            <v>3</v>
          </cell>
          <cell r="F179">
            <v>2.4000000000000004</v>
          </cell>
          <cell r="G179">
            <v>4.4000000000000004</v>
          </cell>
          <cell r="H179">
            <v>5.6000000000000005</v>
          </cell>
        </row>
        <row r="180">
          <cell r="D180">
            <v>12</v>
          </cell>
          <cell r="E180">
            <v>9</v>
          </cell>
          <cell r="F180">
            <v>7</v>
          </cell>
          <cell r="G180">
            <v>9</v>
          </cell>
          <cell r="H180">
            <v>9</v>
          </cell>
        </row>
        <row r="181">
          <cell r="D181">
            <v>0.5</v>
          </cell>
          <cell r="E181">
            <v>0.5</v>
          </cell>
          <cell r="F181">
            <v>0.5</v>
          </cell>
          <cell r="G181">
            <v>0.5</v>
          </cell>
          <cell r="H181">
            <v>0.5</v>
          </cell>
        </row>
        <row r="182">
          <cell r="D182">
            <v>6</v>
          </cell>
          <cell r="E182">
            <v>4.5</v>
          </cell>
          <cell r="F182">
            <v>3.5</v>
          </cell>
          <cell r="G182">
            <v>4.5</v>
          </cell>
          <cell r="H182">
            <v>4.5</v>
          </cell>
        </row>
        <row r="183">
          <cell r="D183">
            <v>25.56</v>
          </cell>
          <cell r="E183">
            <v>19.667999999999999</v>
          </cell>
          <cell r="F183">
            <v>12.9</v>
          </cell>
          <cell r="G183">
            <v>26.9</v>
          </cell>
          <cell r="H183">
            <v>28.3</v>
          </cell>
        </row>
        <row r="184">
          <cell r="D184">
            <v>15.023474178403758</v>
          </cell>
          <cell r="E184">
            <v>15.466748017083589</v>
          </cell>
          <cell r="F184">
            <v>16.279069767441861</v>
          </cell>
          <cell r="G184">
            <v>20.074349442379184</v>
          </cell>
          <cell r="H184">
            <v>19.293286219081271</v>
          </cell>
        </row>
        <row r="185">
          <cell r="D185">
            <v>5</v>
          </cell>
          <cell r="E185">
            <v>5</v>
          </cell>
          <cell r="F185">
            <v>5</v>
          </cell>
          <cell r="G185">
            <v>5</v>
          </cell>
          <cell r="H185">
            <v>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manda"/>
      <sheetName val="Xfers"/>
      <sheetName val="RD1P1"/>
      <sheetName val="RD1P2"/>
      <sheetName val="RD1P3"/>
      <sheetName val="RD1P4"/>
      <sheetName val="Dia1"/>
      <sheetName val="Dia1 DMT"/>
    </sheetNames>
    <sheetDataSet>
      <sheetData sheetId="0" refreshError="1"/>
      <sheetData sheetId="1">
        <row r="2">
          <cell r="B2">
            <v>1</v>
          </cell>
          <cell r="C2">
            <v>2</v>
          </cell>
          <cell r="D2">
            <v>3</v>
          </cell>
          <cell r="E2">
            <v>4</v>
          </cell>
          <cell r="F2">
            <v>5</v>
          </cell>
          <cell r="G2">
            <v>6</v>
          </cell>
          <cell r="H2">
            <v>7</v>
          </cell>
          <cell r="I2">
            <v>10</v>
          </cell>
        </row>
        <row r="3">
          <cell r="B3">
            <v>7327.2</v>
          </cell>
          <cell r="C3">
            <v>68.7</v>
          </cell>
          <cell r="D3">
            <v>37.5</v>
          </cell>
          <cell r="E3">
            <v>120</v>
          </cell>
          <cell r="F3">
            <v>600.79999999999995</v>
          </cell>
          <cell r="G3">
            <v>72.5</v>
          </cell>
          <cell r="H3">
            <v>3058.4</v>
          </cell>
          <cell r="I3">
            <v>2537.4</v>
          </cell>
        </row>
        <row r="4">
          <cell r="B4">
            <v>129.19999999999999</v>
          </cell>
          <cell r="C4">
            <v>2.8</v>
          </cell>
          <cell r="D4">
            <v>0</v>
          </cell>
          <cell r="E4">
            <v>157.69999999999999</v>
          </cell>
          <cell r="F4">
            <v>89</v>
          </cell>
          <cell r="G4">
            <v>0</v>
          </cell>
          <cell r="H4">
            <v>17.899999999999999</v>
          </cell>
          <cell r="I4">
            <v>1149.2</v>
          </cell>
        </row>
        <row r="5">
          <cell r="B5">
            <v>12.7</v>
          </cell>
          <cell r="C5">
            <v>1.2</v>
          </cell>
          <cell r="D5">
            <v>0</v>
          </cell>
          <cell r="E5">
            <v>3.2</v>
          </cell>
          <cell r="F5">
            <v>8.5</v>
          </cell>
          <cell r="G5">
            <v>0</v>
          </cell>
          <cell r="H5">
            <v>27.1</v>
          </cell>
          <cell r="I5">
            <v>122.5</v>
          </cell>
        </row>
        <row r="6">
          <cell r="B6">
            <v>430.3</v>
          </cell>
          <cell r="C6">
            <v>1246.5999999999999</v>
          </cell>
          <cell r="D6">
            <v>16.3</v>
          </cell>
          <cell r="E6">
            <v>0</v>
          </cell>
          <cell r="F6">
            <v>2.7</v>
          </cell>
          <cell r="G6">
            <v>22.8</v>
          </cell>
          <cell r="H6">
            <v>1180.9000000000001</v>
          </cell>
          <cell r="I6">
            <v>369.8</v>
          </cell>
        </row>
        <row r="7">
          <cell r="B7">
            <v>244.8</v>
          </cell>
          <cell r="C7">
            <v>85.9</v>
          </cell>
          <cell r="D7">
            <v>36.299999999999997</v>
          </cell>
          <cell r="E7">
            <v>0</v>
          </cell>
          <cell r="F7">
            <v>1.1000000000000001</v>
          </cell>
          <cell r="G7">
            <v>0</v>
          </cell>
          <cell r="H7">
            <v>168.8</v>
          </cell>
          <cell r="I7">
            <v>483.8</v>
          </cell>
        </row>
        <row r="8">
          <cell r="B8">
            <v>172.1</v>
          </cell>
          <cell r="C8">
            <v>0.2</v>
          </cell>
          <cell r="D8">
            <v>0</v>
          </cell>
          <cell r="E8">
            <v>4</v>
          </cell>
          <cell r="F8">
            <v>0</v>
          </cell>
          <cell r="G8">
            <v>14.2</v>
          </cell>
          <cell r="H8">
            <v>55.4</v>
          </cell>
          <cell r="I8">
            <v>91.9</v>
          </cell>
        </row>
        <row r="9">
          <cell r="B9">
            <v>1576.3</v>
          </cell>
          <cell r="C9">
            <v>123.6</v>
          </cell>
          <cell r="D9">
            <v>6.5</v>
          </cell>
          <cell r="E9">
            <v>405.7</v>
          </cell>
          <cell r="F9">
            <v>486.8</v>
          </cell>
          <cell r="G9">
            <v>49.5</v>
          </cell>
          <cell r="H9">
            <v>748.9</v>
          </cell>
          <cell r="I9">
            <v>1414.9</v>
          </cell>
        </row>
        <row r="10">
          <cell r="B10">
            <v>6798.5</v>
          </cell>
          <cell r="C10">
            <v>1472</v>
          </cell>
          <cell r="D10">
            <v>213.1</v>
          </cell>
          <cell r="E10">
            <v>917.8</v>
          </cell>
          <cell r="F10">
            <v>203.5</v>
          </cell>
          <cell r="G10">
            <v>40</v>
          </cell>
          <cell r="H10">
            <v>2676.5</v>
          </cell>
          <cell r="I10">
            <v>639</v>
          </cell>
        </row>
        <row r="11">
          <cell r="B11">
            <v>8316.2999999999993</v>
          </cell>
          <cell r="C11">
            <v>1405.4</v>
          </cell>
          <cell r="D11">
            <v>90.1</v>
          </cell>
          <cell r="E11">
            <v>284.89999999999998</v>
          </cell>
          <cell r="F11">
            <v>702.1</v>
          </cell>
          <cell r="G11">
            <v>109.5</v>
          </cell>
          <cell r="H11">
            <v>4508.5</v>
          </cell>
          <cell r="I11">
            <v>4754.6000000000004</v>
          </cell>
        </row>
        <row r="12">
          <cell r="B12">
            <v>1576.3</v>
          </cell>
          <cell r="C12">
            <v>123.6</v>
          </cell>
          <cell r="D12">
            <v>6.5</v>
          </cell>
          <cell r="E12">
            <v>405.7</v>
          </cell>
          <cell r="F12">
            <v>486.8</v>
          </cell>
          <cell r="G12">
            <v>49.5</v>
          </cell>
          <cell r="H12">
            <v>748.9</v>
          </cell>
          <cell r="I12">
            <v>1414.9</v>
          </cell>
        </row>
        <row r="13">
          <cell r="B13">
            <v>6798.5</v>
          </cell>
          <cell r="C13">
            <v>1472</v>
          </cell>
          <cell r="D13">
            <v>213.1</v>
          </cell>
          <cell r="E13">
            <v>917.8</v>
          </cell>
          <cell r="F13">
            <v>203.5</v>
          </cell>
          <cell r="G13">
            <v>40</v>
          </cell>
          <cell r="H13">
            <v>2676.5</v>
          </cell>
          <cell r="I13">
            <v>639</v>
          </cell>
        </row>
        <row r="14">
          <cell r="B14">
            <v>0.18810477030603243</v>
          </cell>
          <cell r="C14">
            <v>0.14395165420465023</v>
          </cell>
          <cell r="D14">
            <v>3.0511344395529969E-2</v>
          </cell>
          <cell r="E14">
            <v>3.4185265178785694E-2</v>
          </cell>
          <cell r="F14">
            <v>0.15870253164556963</v>
          </cell>
          <cell r="G14">
            <v>5.5219364599092283E-2</v>
          </cell>
          <cell r="H14">
            <v>0.12519090328492488</v>
          </cell>
          <cell r="I14">
            <v>0.15320616098472645</v>
          </cell>
        </row>
        <row r="15">
          <cell r="B15">
            <v>3.5654022754518108E-2</v>
          </cell>
          <cell r="C15">
            <v>1.2660043019563657E-2</v>
          </cell>
          <cell r="D15">
            <v>2.2011513714866237E-3</v>
          </cell>
          <cell r="E15">
            <v>4.8680105591552676E-2</v>
          </cell>
          <cell r="F15">
            <v>0.1100361663652803</v>
          </cell>
          <cell r="G15">
            <v>2.4962178517397883E-2</v>
          </cell>
          <cell r="H15">
            <v>2.0795268375308915E-2</v>
          </cell>
          <cell r="I15">
            <v>4.5591931430044468E-2</v>
          </cell>
        </row>
        <row r="16">
          <cell r="B16">
            <v>0.15377394766008459</v>
          </cell>
          <cell r="C16">
            <v>0.1507733278705316</v>
          </cell>
          <cell r="D16">
            <v>7.2163901117507617E-2</v>
          </cell>
          <cell r="E16">
            <v>0.11012718982481401</v>
          </cell>
          <cell r="F16">
            <v>4.599909584086799E-2</v>
          </cell>
          <cell r="G16">
            <v>2.0171457387796268E-2</v>
          </cell>
          <cell r="H16">
            <v>7.4320384305667397E-2</v>
          </cell>
          <cell r="I16">
            <v>2.0590320293871239E-2</v>
          </cell>
        </row>
        <row r="19">
          <cell r="B19">
            <v>1</v>
          </cell>
          <cell r="C19">
            <v>2</v>
          </cell>
          <cell r="D19">
            <v>3</v>
          </cell>
          <cell r="E19">
            <v>4</v>
          </cell>
          <cell r="F19">
            <v>5</v>
          </cell>
          <cell r="G19">
            <v>6</v>
          </cell>
          <cell r="H19">
            <v>7</v>
          </cell>
          <cell r="I19">
            <v>10</v>
          </cell>
        </row>
        <row r="20">
          <cell r="B20">
            <v>2224.5</v>
          </cell>
          <cell r="C20">
            <v>26.9</v>
          </cell>
          <cell r="D20">
            <v>29.9</v>
          </cell>
          <cell r="E20">
            <v>233.9</v>
          </cell>
          <cell r="F20">
            <v>131.1</v>
          </cell>
          <cell r="G20">
            <v>166.5</v>
          </cell>
          <cell r="H20">
            <v>1608.9</v>
          </cell>
          <cell r="I20">
            <v>1005.1</v>
          </cell>
        </row>
        <row r="21">
          <cell r="B21">
            <v>96.2</v>
          </cell>
          <cell r="C21">
            <v>2</v>
          </cell>
          <cell r="D21">
            <v>0</v>
          </cell>
          <cell r="E21">
            <v>97.7</v>
          </cell>
          <cell r="F21">
            <v>3.8</v>
          </cell>
          <cell r="G21">
            <v>1</v>
          </cell>
          <cell r="H21">
            <v>141.4</v>
          </cell>
          <cell r="I21">
            <v>790.8</v>
          </cell>
        </row>
        <row r="22">
          <cell r="B22">
            <v>7.2</v>
          </cell>
          <cell r="C22">
            <v>1</v>
          </cell>
          <cell r="D22">
            <v>0</v>
          </cell>
          <cell r="E22">
            <v>0</v>
          </cell>
          <cell r="F22">
            <v>24.1</v>
          </cell>
          <cell r="G22">
            <v>0</v>
          </cell>
          <cell r="H22">
            <v>17.8</v>
          </cell>
          <cell r="I22">
            <v>51.1</v>
          </cell>
        </row>
        <row r="23">
          <cell r="B23">
            <v>146</v>
          </cell>
          <cell r="C23">
            <v>74.5</v>
          </cell>
          <cell r="D23">
            <v>26</v>
          </cell>
          <cell r="E23">
            <v>0</v>
          </cell>
          <cell r="F23">
            <v>0.1</v>
          </cell>
          <cell r="G23">
            <v>73.8</v>
          </cell>
          <cell r="H23">
            <v>588.29999999999995</v>
          </cell>
          <cell r="I23">
            <v>635.9</v>
          </cell>
        </row>
        <row r="24">
          <cell r="B24">
            <v>445.4</v>
          </cell>
          <cell r="C24">
            <v>60.9</v>
          </cell>
          <cell r="D24">
            <v>0</v>
          </cell>
          <cell r="E24">
            <v>52.4</v>
          </cell>
          <cell r="F24">
            <v>0.7</v>
          </cell>
          <cell r="G24">
            <v>0</v>
          </cell>
          <cell r="H24">
            <v>160.69999999999999</v>
          </cell>
          <cell r="I24">
            <v>134</v>
          </cell>
        </row>
        <row r="25">
          <cell r="B25">
            <v>338.2</v>
          </cell>
          <cell r="C25">
            <v>0.1</v>
          </cell>
          <cell r="D25">
            <v>0</v>
          </cell>
          <cell r="E25">
            <v>93.8</v>
          </cell>
          <cell r="F25">
            <v>0</v>
          </cell>
          <cell r="G25">
            <v>0</v>
          </cell>
          <cell r="H25">
            <v>171</v>
          </cell>
          <cell r="I25">
            <v>201.1</v>
          </cell>
        </row>
        <row r="26">
          <cell r="B26">
            <v>882.3</v>
          </cell>
          <cell r="C26">
            <v>137.30000000000001</v>
          </cell>
          <cell r="D26">
            <v>0.5</v>
          </cell>
          <cell r="E26">
            <v>523.70000000000005</v>
          </cell>
          <cell r="F26">
            <v>564.29999999999995</v>
          </cell>
          <cell r="G26">
            <v>173</v>
          </cell>
          <cell r="H26">
            <v>544.6</v>
          </cell>
          <cell r="I26">
            <v>1117.2</v>
          </cell>
        </row>
        <row r="27">
          <cell r="B27">
            <v>1281.5999999999999</v>
          </cell>
          <cell r="C27">
            <v>659.6</v>
          </cell>
          <cell r="D27">
            <v>10.4</v>
          </cell>
          <cell r="E27">
            <v>744.6</v>
          </cell>
          <cell r="F27">
            <v>511.7</v>
          </cell>
          <cell r="G27">
            <v>211.4</v>
          </cell>
          <cell r="H27">
            <v>1231.3</v>
          </cell>
          <cell r="I27">
            <v>161.19999999999999</v>
          </cell>
        </row>
        <row r="28">
          <cell r="B28">
            <v>3257.4999999999995</v>
          </cell>
          <cell r="C28">
            <v>165.4</v>
          </cell>
          <cell r="D28">
            <v>55.9</v>
          </cell>
          <cell r="E28">
            <v>477.8</v>
          </cell>
          <cell r="F28">
            <v>159.79999999999998</v>
          </cell>
          <cell r="G28">
            <v>241.3</v>
          </cell>
          <cell r="H28">
            <v>2688.1</v>
          </cell>
          <cell r="I28">
            <v>2818</v>
          </cell>
        </row>
        <row r="29">
          <cell r="B29">
            <v>882.3</v>
          </cell>
          <cell r="C29">
            <v>137.30000000000001</v>
          </cell>
          <cell r="D29">
            <v>0.5</v>
          </cell>
          <cell r="E29">
            <v>523.70000000000005</v>
          </cell>
          <cell r="F29">
            <v>564.29999999999995</v>
          </cell>
          <cell r="G29">
            <v>173</v>
          </cell>
          <cell r="H29">
            <v>544.6</v>
          </cell>
          <cell r="I29">
            <v>1117.2</v>
          </cell>
        </row>
        <row r="30">
          <cell r="B30">
            <v>1281.5999999999999</v>
          </cell>
          <cell r="C30">
            <v>659.6</v>
          </cell>
          <cell r="D30">
            <v>10.4</v>
          </cell>
          <cell r="E30">
            <v>744.6</v>
          </cell>
          <cell r="F30">
            <v>511.7</v>
          </cell>
          <cell r="G30">
            <v>211.4</v>
          </cell>
          <cell r="H30">
            <v>1231.3</v>
          </cell>
          <cell r="I30">
            <v>161.19999999999999</v>
          </cell>
        </row>
        <row r="31">
          <cell r="B31">
            <v>0.15028835063437138</v>
          </cell>
          <cell r="C31">
            <v>2.3302338686954072E-2</v>
          </cell>
          <cell r="D31">
            <v>3.9561217268223633E-2</v>
          </cell>
          <cell r="E31">
            <v>4.7250791139240508E-2</v>
          </cell>
          <cell r="F31">
            <v>3.9466534946900465E-2</v>
          </cell>
          <cell r="G31">
            <v>7.741418030157203E-2</v>
          </cell>
          <cell r="H31">
            <v>8.5123024794958674E-2</v>
          </cell>
          <cell r="I31">
            <v>0.15291117260838896</v>
          </cell>
        </row>
        <row r="32">
          <cell r="B32">
            <v>4.0705882352941175E-2</v>
          </cell>
          <cell r="C32">
            <v>1.9343477035784731E-2</v>
          </cell>
          <cell r="D32">
            <v>3.5385704175513094E-4</v>
          </cell>
          <cell r="E32">
            <v>5.1789952531645575E-2</v>
          </cell>
          <cell r="F32">
            <v>0.13936774512225239</v>
          </cell>
          <cell r="G32">
            <v>5.5502085338466477E-2</v>
          </cell>
          <cell r="H32">
            <v>1.7245637923936793E-2</v>
          </cell>
          <cell r="I32">
            <v>6.0621846003581316E-2</v>
          </cell>
        </row>
        <row r="33">
          <cell r="B33">
            <v>5.9128027681660894E-2</v>
          </cell>
          <cell r="C33">
            <v>9.2927585235277541E-2</v>
          </cell>
          <cell r="D33">
            <v>7.360226468506724E-3</v>
          </cell>
          <cell r="E33">
            <v>7.3635284810126586E-2</v>
          </cell>
          <cell r="F33">
            <v>0.12637688318103235</v>
          </cell>
          <cell r="G33">
            <v>6.7821623355790825E-2</v>
          </cell>
          <cell r="H33">
            <v>3.8991101681497199E-2</v>
          </cell>
          <cell r="I33">
            <v>8.7470834011612129E-3</v>
          </cell>
        </row>
        <row r="36">
          <cell r="B36">
            <v>1</v>
          </cell>
          <cell r="C36">
            <v>2</v>
          </cell>
          <cell r="D36">
            <v>3</v>
          </cell>
          <cell r="E36">
            <v>4</v>
          </cell>
          <cell r="F36">
            <v>5</v>
          </cell>
          <cell r="G36">
            <v>6</v>
          </cell>
          <cell r="H36">
            <v>7</v>
          </cell>
          <cell r="I36">
            <v>10</v>
          </cell>
        </row>
        <row r="37">
          <cell r="B37">
            <v>2237.1</v>
          </cell>
          <cell r="C37">
            <v>49.9</v>
          </cell>
          <cell r="D37">
            <v>13.8</v>
          </cell>
          <cell r="E37">
            <v>256.89999999999998</v>
          </cell>
          <cell r="F37">
            <v>39.200000000000003</v>
          </cell>
          <cell r="G37">
            <v>302.7</v>
          </cell>
          <cell r="H37">
            <v>984</v>
          </cell>
          <cell r="I37">
            <v>1226.7</v>
          </cell>
        </row>
        <row r="38">
          <cell r="B38">
            <v>35</v>
          </cell>
          <cell r="C38">
            <v>3.8</v>
          </cell>
          <cell r="D38">
            <v>0.1</v>
          </cell>
          <cell r="E38">
            <v>32.700000000000003</v>
          </cell>
          <cell r="F38">
            <v>8.8000000000000007</v>
          </cell>
          <cell r="G38">
            <v>0.8</v>
          </cell>
          <cell r="H38">
            <v>135.1</v>
          </cell>
          <cell r="I38">
            <v>443.8</v>
          </cell>
        </row>
        <row r="39">
          <cell r="B39">
            <v>24.9</v>
          </cell>
          <cell r="C39">
            <v>2.2000000000000002</v>
          </cell>
          <cell r="D39">
            <v>0</v>
          </cell>
          <cell r="E39">
            <v>123.2</v>
          </cell>
          <cell r="F39">
            <v>12.7</v>
          </cell>
          <cell r="G39">
            <v>0</v>
          </cell>
          <cell r="H39">
            <v>2.4</v>
          </cell>
          <cell r="I39">
            <v>342.1</v>
          </cell>
        </row>
        <row r="40">
          <cell r="B40">
            <v>76.2</v>
          </cell>
          <cell r="C40">
            <v>104.8</v>
          </cell>
          <cell r="D40">
            <v>2.8</v>
          </cell>
          <cell r="E40">
            <v>0</v>
          </cell>
          <cell r="F40">
            <v>0</v>
          </cell>
          <cell r="G40">
            <v>8.6</v>
          </cell>
          <cell r="H40">
            <v>1372.2</v>
          </cell>
          <cell r="I40">
            <v>882.5</v>
          </cell>
        </row>
        <row r="41">
          <cell r="B41">
            <v>552.4</v>
          </cell>
          <cell r="C41">
            <v>6</v>
          </cell>
          <cell r="D41">
            <v>113.4</v>
          </cell>
          <cell r="E41">
            <v>805.4</v>
          </cell>
          <cell r="F41">
            <v>1</v>
          </cell>
          <cell r="G41">
            <v>0</v>
          </cell>
          <cell r="H41">
            <v>172.6</v>
          </cell>
          <cell r="I41">
            <v>67.3</v>
          </cell>
        </row>
        <row r="42">
          <cell r="B42">
            <v>75.400000000000006</v>
          </cell>
          <cell r="C42">
            <v>0.5</v>
          </cell>
          <cell r="D42">
            <v>0</v>
          </cell>
          <cell r="E42">
            <v>101.1</v>
          </cell>
          <cell r="F42">
            <v>0</v>
          </cell>
          <cell r="G42">
            <v>0</v>
          </cell>
          <cell r="H42">
            <v>64.2</v>
          </cell>
          <cell r="I42">
            <v>166.5</v>
          </cell>
        </row>
        <row r="43">
          <cell r="B43">
            <v>982</v>
          </cell>
          <cell r="C43">
            <v>50</v>
          </cell>
          <cell r="D43">
            <v>29.6</v>
          </cell>
          <cell r="E43">
            <v>660.8</v>
          </cell>
          <cell r="F43">
            <v>74.5</v>
          </cell>
          <cell r="G43">
            <v>126.6</v>
          </cell>
          <cell r="H43">
            <v>314.3</v>
          </cell>
          <cell r="I43">
            <v>1062.3</v>
          </cell>
        </row>
        <row r="44">
          <cell r="B44">
            <v>667.6</v>
          </cell>
          <cell r="C44">
            <v>324.39999999999998</v>
          </cell>
          <cell r="D44">
            <v>95.2</v>
          </cell>
          <cell r="E44">
            <v>987.4</v>
          </cell>
          <cell r="F44">
            <v>502.8</v>
          </cell>
          <cell r="G44">
            <v>100.2</v>
          </cell>
          <cell r="H44">
            <v>799.4</v>
          </cell>
          <cell r="I44">
            <v>154.5</v>
          </cell>
        </row>
        <row r="45">
          <cell r="B45">
            <v>3001</v>
          </cell>
          <cell r="C45">
            <v>167.2</v>
          </cell>
          <cell r="D45">
            <v>130.1</v>
          </cell>
          <cell r="E45">
            <v>1319.2999999999997</v>
          </cell>
          <cell r="F45">
            <v>61.7</v>
          </cell>
          <cell r="G45">
            <v>312.10000000000002</v>
          </cell>
          <cell r="H45">
            <v>2730.4999999999995</v>
          </cell>
          <cell r="I45">
            <v>3128.9</v>
          </cell>
        </row>
        <row r="46">
          <cell r="B46">
            <v>982</v>
          </cell>
          <cell r="C46">
            <v>50</v>
          </cell>
          <cell r="D46">
            <v>29.6</v>
          </cell>
          <cell r="E46">
            <v>660.8</v>
          </cell>
          <cell r="F46">
            <v>74.5</v>
          </cell>
          <cell r="G46">
            <v>126.6</v>
          </cell>
          <cell r="H46">
            <v>314.3</v>
          </cell>
          <cell r="I46">
            <v>1062.3</v>
          </cell>
        </row>
        <row r="47">
          <cell r="B47">
            <v>667.6</v>
          </cell>
          <cell r="C47">
            <v>324.39999999999998</v>
          </cell>
          <cell r="D47">
            <v>95.2</v>
          </cell>
          <cell r="E47">
            <v>987.4</v>
          </cell>
          <cell r="F47">
            <v>502.8</v>
          </cell>
          <cell r="G47">
            <v>100.2</v>
          </cell>
          <cell r="H47">
            <v>799.4</v>
          </cell>
          <cell r="I47">
            <v>154.5</v>
          </cell>
        </row>
        <row r="48">
          <cell r="B48">
            <v>0.16245331023656145</v>
          </cell>
          <cell r="C48">
            <v>3.458833264377327E-2</v>
          </cell>
          <cell r="D48">
            <v>4.3923024983119514E-2</v>
          </cell>
          <cell r="E48">
            <v>9.6595401962219926E-2</v>
          </cell>
          <cell r="F48">
            <v>1.4476771468793994E-2</v>
          </cell>
          <cell r="G48">
            <v>0.15597201399300351</v>
          </cell>
          <cell r="H48">
            <v>9.9569704262845046E-2</v>
          </cell>
          <cell r="I48">
            <v>0.18832912001926086</v>
          </cell>
        </row>
        <row r="49">
          <cell r="B49">
            <v>5.3158663996102418E-2</v>
          </cell>
          <cell r="C49">
            <v>1.0343400910219279E-2</v>
          </cell>
          <cell r="D49">
            <v>9.9932478055368007E-3</v>
          </cell>
          <cell r="E49">
            <v>4.8381900717528188E-2</v>
          </cell>
          <cell r="F49">
            <v>1.7480056311590803E-2</v>
          </cell>
          <cell r="G49">
            <v>6.3268365817091457E-2</v>
          </cell>
          <cell r="H49">
            <v>1.1461182219304963E-2</v>
          </cell>
          <cell r="I49">
            <v>6.3940050559768868E-2</v>
          </cell>
        </row>
        <row r="50">
          <cell r="B50">
            <v>3.6139230227900179E-2</v>
          </cell>
          <cell r="C50">
            <v>6.7107985105502685E-2</v>
          </cell>
          <cell r="D50">
            <v>3.2140445644834571E-2</v>
          </cell>
          <cell r="E50">
            <v>7.2294625860301651E-2</v>
          </cell>
          <cell r="F50">
            <v>0.11797278273111216</v>
          </cell>
          <cell r="G50">
            <v>5.0074962518740634E-2</v>
          </cell>
          <cell r="H50">
            <v>2.9150712905225539E-2</v>
          </cell>
          <cell r="I50">
            <v>9.299386059949441E-3</v>
          </cell>
        </row>
        <row r="53">
          <cell r="B53">
            <v>1</v>
          </cell>
          <cell r="C53">
            <v>2</v>
          </cell>
          <cell r="D53">
            <v>3</v>
          </cell>
          <cell r="E53">
            <v>4</v>
          </cell>
          <cell r="F53">
            <v>5</v>
          </cell>
          <cell r="G53">
            <v>6</v>
          </cell>
          <cell r="H53">
            <v>7</v>
          </cell>
          <cell r="I53">
            <v>10</v>
          </cell>
        </row>
        <row r="54">
          <cell r="B54">
            <v>5747.5</v>
          </cell>
          <cell r="C54">
            <v>60.2</v>
          </cell>
          <cell r="D54">
            <v>23.9</v>
          </cell>
          <cell r="E54">
            <v>466.8</v>
          </cell>
          <cell r="F54">
            <v>81.599999999999994</v>
          </cell>
          <cell r="G54">
            <v>441.8</v>
          </cell>
          <cell r="H54">
            <v>1122</v>
          </cell>
          <cell r="I54">
            <v>2520.6</v>
          </cell>
        </row>
        <row r="55">
          <cell r="B55">
            <v>161.9</v>
          </cell>
          <cell r="C55">
            <v>34.6</v>
          </cell>
          <cell r="D55">
            <v>0</v>
          </cell>
          <cell r="E55">
            <v>322.89999999999998</v>
          </cell>
          <cell r="F55">
            <v>8.8000000000000007</v>
          </cell>
          <cell r="G55">
            <v>6.9</v>
          </cell>
          <cell r="H55">
            <v>75.599999999999994</v>
          </cell>
          <cell r="I55">
            <v>958.5</v>
          </cell>
        </row>
        <row r="56">
          <cell r="B56">
            <v>11.7</v>
          </cell>
          <cell r="C56">
            <v>0</v>
          </cell>
          <cell r="D56">
            <v>0</v>
          </cell>
          <cell r="E56">
            <v>218.2</v>
          </cell>
          <cell r="F56">
            <v>4</v>
          </cell>
          <cell r="G56">
            <v>0</v>
          </cell>
          <cell r="H56">
            <v>51.5</v>
          </cell>
          <cell r="I56">
            <v>165.9</v>
          </cell>
        </row>
        <row r="57">
          <cell r="B57">
            <v>101.9</v>
          </cell>
          <cell r="C57">
            <v>150.30000000000001</v>
          </cell>
          <cell r="D57">
            <v>6.3</v>
          </cell>
          <cell r="E57">
            <v>0</v>
          </cell>
          <cell r="F57">
            <v>0</v>
          </cell>
          <cell r="G57">
            <v>16.600000000000001</v>
          </cell>
          <cell r="H57">
            <v>428.5</v>
          </cell>
          <cell r="I57">
            <v>604.5</v>
          </cell>
        </row>
        <row r="58">
          <cell r="B58">
            <v>169.7</v>
          </cell>
          <cell r="C58">
            <v>45.3</v>
          </cell>
          <cell r="D58">
            <v>18.7</v>
          </cell>
          <cell r="E58">
            <v>3.2</v>
          </cell>
          <cell r="F58">
            <v>0.7</v>
          </cell>
          <cell r="G58">
            <v>0</v>
          </cell>
          <cell r="H58">
            <v>65.599999999999994</v>
          </cell>
          <cell r="I58">
            <v>69.900000000000006</v>
          </cell>
        </row>
        <row r="59">
          <cell r="B59">
            <v>113</v>
          </cell>
          <cell r="C59">
            <v>0.1</v>
          </cell>
          <cell r="D59">
            <v>0</v>
          </cell>
          <cell r="E59">
            <v>72</v>
          </cell>
          <cell r="F59">
            <v>0</v>
          </cell>
          <cell r="G59">
            <v>0</v>
          </cell>
          <cell r="H59">
            <v>194.6</v>
          </cell>
          <cell r="I59">
            <v>154.30000000000001</v>
          </cell>
        </row>
        <row r="60">
          <cell r="B60">
            <v>2369.3000000000002</v>
          </cell>
          <cell r="C60">
            <v>151.5</v>
          </cell>
          <cell r="D60">
            <v>12.5</v>
          </cell>
          <cell r="E60">
            <v>577.5</v>
          </cell>
          <cell r="F60">
            <v>90.5</v>
          </cell>
          <cell r="G60">
            <v>123</v>
          </cell>
          <cell r="H60">
            <v>1113.3</v>
          </cell>
          <cell r="I60">
            <v>1613.8</v>
          </cell>
        </row>
        <row r="61">
          <cell r="B61">
            <v>1343.4</v>
          </cell>
          <cell r="C61">
            <v>740.3</v>
          </cell>
          <cell r="D61">
            <v>130.9</v>
          </cell>
          <cell r="E61">
            <v>744.7</v>
          </cell>
          <cell r="F61">
            <v>304.5</v>
          </cell>
          <cell r="G61">
            <v>83.3</v>
          </cell>
          <cell r="H61">
            <v>930.7</v>
          </cell>
          <cell r="I61">
            <v>255.1</v>
          </cell>
        </row>
        <row r="62">
          <cell r="B62">
            <v>6305.6999999999989</v>
          </cell>
          <cell r="C62">
            <v>290.50000000000006</v>
          </cell>
          <cell r="D62">
            <v>48.9</v>
          </cell>
          <cell r="E62">
            <v>1083.1000000000001</v>
          </cell>
          <cell r="F62">
            <v>95.1</v>
          </cell>
          <cell r="G62">
            <v>465.3</v>
          </cell>
          <cell r="H62">
            <v>1937.7999999999997</v>
          </cell>
          <cell r="I62">
            <v>4473.7</v>
          </cell>
        </row>
        <row r="63">
          <cell r="B63">
            <v>2369.3000000000002</v>
          </cell>
          <cell r="C63">
            <v>151.5</v>
          </cell>
          <cell r="D63">
            <v>12.5</v>
          </cell>
          <cell r="E63">
            <v>577.5</v>
          </cell>
          <cell r="F63">
            <v>90.5</v>
          </cell>
          <cell r="G63">
            <v>123</v>
          </cell>
          <cell r="H63">
            <v>1113.3</v>
          </cell>
          <cell r="I63">
            <v>1613.8</v>
          </cell>
        </row>
        <row r="64">
          <cell r="B64">
            <v>1343.4</v>
          </cell>
          <cell r="C64">
            <v>740.3</v>
          </cell>
          <cell r="D64">
            <v>130.9</v>
          </cell>
          <cell r="E64">
            <v>744.7</v>
          </cell>
          <cell r="F64">
            <v>304.5</v>
          </cell>
          <cell r="G64">
            <v>83.3</v>
          </cell>
          <cell r="H64">
            <v>930.7</v>
          </cell>
          <cell r="I64">
            <v>255.1</v>
          </cell>
        </row>
        <row r="65">
          <cell r="B65">
            <v>0.18214564256622082</v>
          </cell>
          <cell r="C65">
            <v>3.1391830559757951E-2</v>
          </cell>
          <cell r="D65">
            <v>1.7717391304347827E-2</v>
          </cell>
          <cell r="E65">
            <v>9.6164432211666526E-2</v>
          </cell>
          <cell r="F65">
            <v>4.0780445969125209E-2</v>
          </cell>
          <cell r="G65">
            <v>0.17355464378963073</v>
          </cell>
          <cell r="H65">
            <v>5.7592058727375391E-2</v>
          </cell>
          <cell r="I65">
            <v>0.19333189282627483</v>
          </cell>
        </row>
        <row r="66">
          <cell r="B66">
            <v>6.8439296340160036E-2</v>
          </cell>
          <cell r="C66">
            <v>1.6371298897773934E-2</v>
          </cell>
          <cell r="D66">
            <v>4.528985507246377E-3</v>
          </cell>
          <cell r="E66">
            <v>5.127408328154133E-2</v>
          </cell>
          <cell r="F66">
            <v>3.8807890222984566E-2</v>
          </cell>
          <cell r="G66">
            <v>4.587840358075345E-2</v>
          </cell>
          <cell r="H66">
            <v>3.3087645258121079E-2</v>
          </cell>
          <cell r="I66">
            <v>6.9740708729472772E-2</v>
          </cell>
        </row>
        <row r="67">
          <cell r="B67">
            <v>3.8805280337386984E-2</v>
          </cell>
          <cell r="C67">
            <v>7.9997838772422725E-2</v>
          </cell>
          <cell r="D67">
            <v>4.742753623188406E-2</v>
          </cell>
          <cell r="E67">
            <v>6.6119151203054255E-2</v>
          </cell>
          <cell r="F67">
            <v>0.13057461406518009</v>
          </cell>
          <cell r="G67">
            <v>3.1070496083550912E-2</v>
          </cell>
          <cell r="H67">
            <v>2.7660712693553663E-2</v>
          </cell>
          <cell r="I67">
            <v>1.1024200518582541E-2</v>
          </cell>
        </row>
      </sheetData>
      <sheetData sheetId="2"/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OS OPERACIONALES "/>
      <sheetName val="DATOS BASE "/>
      <sheetName val="CARAPUNG y CARCELÉN-QUITUMBE "/>
      <sheetName val="CARAPUNG y QUITUMBE-CUMBAYA "/>
      <sheetName val="1 (2)"/>
    </sheetNames>
    <sheetDataSet>
      <sheetData sheetId="0" refreshError="1"/>
      <sheetData sheetId="1"/>
      <sheetData sheetId="2"/>
      <sheetData sheetId="3"/>
      <sheetData sheetId="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BASE"/>
      <sheetName val="TARIFA EQUIVALENTE RUTA TIPO"/>
      <sheetName val="CÁLCULO TARIFA KM"/>
      <sheetName val="VALLE DE LOS CHILLOS"/>
      <sheetName val="VALLE DE TUMBACO"/>
    </sheetNames>
    <sheetDataSet>
      <sheetData sheetId="0" refreshError="1"/>
      <sheetData sheetId="1" refreshError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z de riesgos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o de cambios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s "/>
      <sheetName val="Definiciones Master"/>
    </sheetNames>
    <sheetDataSet>
      <sheetData sheetId="0" refreshError="1">
        <row r="35">
          <cell r="D35" t="str">
            <v>1 = Incluir</v>
          </cell>
          <cell r="E35" t="str">
            <v>Articulado</v>
          </cell>
          <cell r="F35" t="str">
            <v>Tipo 1</v>
          </cell>
          <cell r="G35" t="str">
            <v>Tipo 2</v>
          </cell>
          <cell r="H35" t="str">
            <v>Especial</v>
          </cell>
        </row>
        <row r="36">
          <cell r="A36" t="str">
            <v>America/Prensa</v>
          </cell>
        </row>
        <row r="37">
          <cell r="A37" t="str">
            <v>T01</v>
          </cell>
          <cell r="B37" t="str">
            <v>Ofélia</v>
          </cell>
          <cell r="C37" t="str">
            <v>Varela</v>
          </cell>
          <cell r="D37">
            <v>1</v>
          </cell>
          <cell r="E37">
            <v>33</v>
          </cell>
          <cell r="F37">
            <v>0</v>
          </cell>
          <cell r="G37">
            <v>0</v>
          </cell>
          <cell r="H37">
            <v>0</v>
          </cell>
          <cell r="I37">
            <v>7025.0753096179205</v>
          </cell>
          <cell r="J37">
            <v>231251.48521739137</v>
          </cell>
          <cell r="K37">
            <v>342.93181818181819</v>
          </cell>
          <cell r="L37">
            <v>0.96131683835818293</v>
          </cell>
          <cell r="M37">
            <v>6736.5438374186888</v>
          </cell>
          <cell r="N37">
            <v>222305.94663481673</v>
          </cell>
          <cell r="O37">
            <v>2667671.3596178009</v>
          </cell>
          <cell r="P37">
            <v>109497.78</v>
          </cell>
          <cell r="Q37">
            <v>59135.32</v>
          </cell>
          <cell r="R37">
            <v>39050.449999999997</v>
          </cell>
          <cell r="S37">
            <v>2725164.7033333331</v>
          </cell>
          <cell r="T37">
            <v>613979.60766099999</v>
          </cell>
          <cell r="U37">
            <v>7367755.2919319998</v>
          </cell>
          <cell r="V37">
            <v>6630979.7627387997</v>
          </cell>
          <cell r="W37">
            <v>0.25</v>
          </cell>
          <cell r="X37">
            <v>0.25</v>
          </cell>
        </row>
        <row r="38">
          <cell r="A38" t="str">
            <v>T02</v>
          </cell>
          <cell r="D38">
            <v>2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0.25</v>
          </cell>
          <cell r="X38">
            <v>0.25</v>
          </cell>
        </row>
        <row r="39">
          <cell r="A39" t="str">
            <v>T03</v>
          </cell>
          <cell r="D39">
            <v>2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0.25</v>
          </cell>
          <cell r="X39">
            <v>0.25</v>
          </cell>
        </row>
        <row r="40">
          <cell r="A40" t="str">
            <v>T04</v>
          </cell>
          <cell r="B40" t="str">
            <v>Ofélia</v>
          </cell>
          <cell r="C40" t="str">
            <v>Seminario Mayor</v>
          </cell>
          <cell r="D40">
            <v>2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0.25</v>
          </cell>
          <cell r="X40">
            <v>0.25</v>
          </cell>
        </row>
        <row r="41">
          <cell r="B41" t="str">
            <v>Subtotal flota operacional</v>
          </cell>
          <cell r="E41">
            <v>33</v>
          </cell>
          <cell r="F41">
            <v>0</v>
          </cell>
          <cell r="G41">
            <v>0</v>
          </cell>
          <cell r="H41">
            <v>0</v>
          </cell>
          <cell r="J41">
            <v>231251.48521739137</v>
          </cell>
          <cell r="N41">
            <v>222305.94663481673</v>
          </cell>
          <cell r="O41">
            <v>2667671.3596178009</v>
          </cell>
          <cell r="P41">
            <v>109497.78</v>
          </cell>
          <cell r="Q41">
            <v>59135.32</v>
          </cell>
          <cell r="R41">
            <v>39050.449999999997</v>
          </cell>
          <cell r="S41">
            <v>2725164.7033333331</v>
          </cell>
          <cell r="T41">
            <v>613979.60766099999</v>
          </cell>
          <cell r="U41">
            <v>7367755.2919319998</v>
          </cell>
          <cell r="V41">
            <v>6630979.7627387997</v>
          </cell>
        </row>
        <row r="42">
          <cell r="A42" t="str">
            <v>Amazonas</v>
          </cell>
        </row>
        <row r="43">
          <cell r="A43" t="str">
            <v>T05</v>
          </cell>
          <cell r="B43" t="str">
            <v>Congreso</v>
          </cell>
          <cell r="C43" t="str">
            <v>Aeropuerto</v>
          </cell>
          <cell r="D43">
            <v>2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0.25</v>
          </cell>
          <cell r="X43">
            <v>0.25</v>
          </cell>
        </row>
        <row r="44">
          <cell r="A44" t="str">
            <v>T06</v>
          </cell>
          <cell r="B44" t="str">
            <v>Congreso</v>
          </cell>
          <cell r="C44" t="str">
            <v>Carcelén</v>
          </cell>
          <cell r="D44">
            <v>2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0.25</v>
          </cell>
          <cell r="X44">
            <v>0.25</v>
          </cell>
        </row>
        <row r="45">
          <cell r="B45" t="str">
            <v>Subtotal flota operacional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J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</row>
        <row r="46">
          <cell r="A46" t="str">
            <v>Total</v>
          </cell>
          <cell r="E46">
            <v>33</v>
          </cell>
          <cell r="F46">
            <v>0</v>
          </cell>
          <cell r="G46">
            <v>0</v>
          </cell>
          <cell r="H46">
            <v>0</v>
          </cell>
          <cell r="J46">
            <v>231251.48521739137</v>
          </cell>
          <cell r="N46">
            <v>222305.94663481673</v>
          </cell>
          <cell r="O46">
            <v>2667671.3596178009</v>
          </cell>
          <cell r="P46">
            <v>109497.78</v>
          </cell>
          <cell r="Q46">
            <v>59135.32</v>
          </cell>
          <cell r="R46">
            <v>39050.449999999997</v>
          </cell>
          <cell r="S46">
            <v>2725164.7033333331</v>
          </cell>
          <cell r="T46">
            <v>613979.60766099999</v>
          </cell>
          <cell r="U46">
            <v>7367755.2919319998</v>
          </cell>
          <cell r="V46">
            <v>6630979.7627387997</v>
          </cell>
        </row>
        <row r="47">
          <cell r="A47" t="str">
            <v>ALIMENTADORES</v>
          </cell>
          <cell r="D47" t="str">
            <v>Incluir/Excluir</v>
          </cell>
          <cell r="E47" t="str">
            <v>Flota</v>
          </cell>
          <cell r="I47" t="str">
            <v>km/bus/mes</v>
          </cell>
          <cell r="J47" t="str">
            <v>Km/ruta/mes</v>
          </cell>
          <cell r="K47" t="str">
            <v>Horas/bus/mes</v>
          </cell>
          <cell r="L47" t="str">
            <v>Costo veh/km</v>
          </cell>
          <cell r="M47" t="str">
            <v>Costo/veh/mes</v>
          </cell>
          <cell r="N47" t="str">
            <v>Costo/ruta/mes</v>
          </cell>
          <cell r="O47" t="str">
            <v>Costo/ruta/año</v>
          </cell>
          <cell r="P47" t="str">
            <v xml:space="preserve">Pas/dia normal </v>
          </cell>
          <cell r="Q47" t="str">
            <v>Pas/dia  Sabado</v>
          </cell>
          <cell r="R47" t="str">
            <v>Pas/dia Domingo</v>
          </cell>
          <cell r="S47" t="str">
            <v>Pas/ruta/mes</v>
          </cell>
          <cell r="T47" t="str">
            <v>Ingreso/mes</v>
          </cell>
          <cell r="U47" t="str">
            <v>Ingresos/año</v>
          </cell>
          <cell r="V47" t="str">
            <v>Ingresos anuales con % evasión</v>
          </cell>
          <cell r="W47" t="str">
            <v>Integrado</v>
          </cell>
          <cell r="X47" t="str">
            <v>No Integrado</v>
          </cell>
        </row>
        <row r="48">
          <cell r="A48" t="str">
            <v>Centro/Sur</v>
          </cell>
          <cell r="D48" t="str">
            <v>1 = Incluir</v>
          </cell>
          <cell r="E48" t="str">
            <v>Articulado</v>
          </cell>
          <cell r="F48" t="str">
            <v>Tipo 1</v>
          </cell>
          <cell r="G48" t="str">
            <v>Tipo 2</v>
          </cell>
          <cell r="H48" t="str">
            <v>Especial</v>
          </cell>
        </row>
        <row r="49">
          <cell r="A49" t="str">
            <v>A02</v>
          </cell>
          <cell r="B49" t="str">
            <v>Seminario Mayor</v>
          </cell>
          <cell r="C49" t="str">
            <v>Panecillo</v>
          </cell>
          <cell r="D49">
            <v>2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0.25</v>
          </cell>
        </row>
        <row r="50">
          <cell r="A50" t="str">
            <v>A03</v>
          </cell>
          <cell r="B50" t="str">
            <v>Seminario Mayor</v>
          </cell>
          <cell r="C50" t="str">
            <v>Marin</v>
          </cell>
          <cell r="D50">
            <v>1</v>
          </cell>
          <cell r="E50">
            <v>0</v>
          </cell>
          <cell r="F50">
            <v>0</v>
          </cell>
          <cell r="G50">
            <v>15</v>
          </cell>
          <cell r="H50">
            <v>0</v>
          </cell>
          <cell r="I50">
            <v>6096.752063492062</v>
          </cell>
          <cell r="J50">
            <v>91409.947619047598</v>
          </cell>
          <cell r="K50">
            <v>412.18888888888887</v>
          </cell>
          <cell r="L50">
            <v>0.81538536627715608</v>
          </cell>
          <cell r="M50">
            <v>4968.9555747155191</v>
          </cell>
          <cell r="N50">
            <v>74534.333620732781</v>
          </cell>
          <cell r="O50">
            <v>894412.00344879343</v>
          </cell>
          <cell r="P50">
            <v>47438.204610034059</v>
          </cell>
          <cell r="Q50">
            <v>28859.518507426055</v>
          </cell>
          <cell r="R50">
            <v>20735.012003872216</v>
          </cell>
          <cell r="S50">
            <v>1214126.5946681073</v>
          </cell>
          <cell r="T50">
            <v>110149.42916642544</v>
          </cell>
          <cell r="U50">
            <v>1321793.1499971054</v>
          </cell>
          <cell r="V50">
            <v>1189613.8349973948</v>
          </cell>
          <cell r="W50">
            <v>0</v>
          </cell>
          <cell r="X50">
            <v>0.25</v>
          </cell>
        </row>
        <row r="51">
          <cell r="A51" t="str">
            <v>A04</v>
          </cell>
          <cell r="B51" t="str">
            <v>Seminario Mayor</v>
          </cell>
          <cell r="C51" t="str">
            <v>S Pablo</v>
          </cell>
          <cell r="D51">
            <v>2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0.25</v>
          </cell>
        </row>
        <row r="52">
          <cell r="A52" t="str">
            <v>Carcelén</v>
          </cell>
        </row>
        <row r="53">
          <cell r="A53" t="str">
            <v>A09</v>
          </cell>
          <cell r="B53" t="str">
            <v>Ofélia</v>
          </cell>
          <cell r="C53" t="str">
            <v>Carcelen</v>
          </cell>
          <cell r="D53">
            <v>2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0.25</v>
          </cell>
        </row>
        <row r="54">
          <cell r="A54" t="str">
            <v>A10</v>
          </cell>
          <cell r="B54" t="str">
            <v>Ofélia</v>
          </cell>
          <cell r="C54" t="str">
            <v>Carcelen bajo</v>
          </cell>
          <cell r="D54">
            <v>1</v>
          </cell>
          <cell r="E54">
            <v>0</v>
          </cell>
          <cell r="F54">
            <v>0</v>
          </cell>
          <cell r="G54">
            <v>8</v>
          </cell>
          <cell r="H54">
            <v>0</v>
          </cell>
          <cell r="I54">
            <v>7230.8334659090933</v>
          </cell>
          <cell r="J54">
            <v>57579.334393939411</v>
          </cell>
          <cell r="K54">
            <v>347.36458333333331</v>
          </cell>
          <cell r="L54">
            <v>0.66598401586370248</v>
          </cell>
          <cell r="M54">
            <v>4793.3645438043468</v>
          </cell>
          <cell r="N54">
            <v>38346.916350434774</v>
          </cell>
          <cell r="O54">
            <v>460162.99620521732</v>
          </cell>
          <cell r="P54">
            <v>8811.0133904521917</v>
          </cell>
          <cell r="Q54">
            <v>5140.8170117724167</v>
          </cell>
          <cell r="R54">
            <v>3042.6000000000004</v>
          </cell>
          <cell r="S54">
            <v>220397.10015191577</v>
          </cell>
          <cell r="T54">
            <v>10522.027396743224</v>
          </cell>
          <cell r="U54">
            <v>126264.3287609187</v>
          </cell>
          <cell r="V54">
            <v>113637.89588482682</v>
          </cell>
          <cell r="W54">
            <v>0</v>
          </cell>
          <cell r="X54">
            <v>0.25</v>
          </cell>
        </row>
        <row r="55">
          <cell r="A55" t="str">
            <v>Laderas</v>
          </cell>
        </row>
        <row r="56">
          <cell r="A56" t="str">
            <v>A05</v>
          </cell>
          <cell r="B56" t="str">
            <v>Ofélia</v>
          </cell>
          <cell r="C56" t="str">
            <v>Rancho Alto</v>
          </cell>
          <cell r="D56">
            <v>2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0.25</v>
          </cell>
        </row>
        <row r="57">
          <cell r="A57" t="str">
            <v>A06</v>
          </cell>
          <cell r="B57" t="str">
            <v>Ofélia</v>
          </cell>
          <cell r="C57" t="str">
            <v>Colinas del Norte</v>
          </cell>
          <cell r="D57">
            <v>2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0.25</v>
          </cell>
        </row>
        <row r="58">
          <cell r="A58" t="str">
            <v>A07</v>
          </cell>
          <cell r="B58" t="str">
            <v>Ofélia</v>
          </cell>
          <cell r="C58" t="str">
            <v>Pisuli</v>
          </cell>
          <cell r="D58">
            <v>1</v>
          </cell>
          <cell r="E58">
            <v>0</v>
          </cell>
          <cell r="F58">
            <v>0</v>
          </cell>
          <cell r="G58">
            <v>9</v>
          </cell>
          <cell r="H58">
            <v>0</v>
          </cell>
          <cell r="I58">
            <v>7229.775661375661</v>
          </cell>
          <cell r="J58">
            <v>64766.647619047617</v>
          </cell>
          <cell r="K58">
            <v>342.2407407407407</v>
          </cell>
          <cell r="L58">
            <v>0.66282675420082415</v>
          </cell>
          <cell r="M58">
            <v>4769.8963135335407</v>
          </cell>
          <cell r="N58">
            <v>42929.066821801869</v>
          </cell>
          <cell r="O58">
            <v>515148.80186162243</v>
          </cell>
          <cell r="P58">
            <v>10131</v>
          </cell>
          <cell r="Q58">
            <v>4352</v>
          </cell>
          <cell r="R58">
            <v>3644</v>
          </cell>
          <cell r="S58">
            <v>247541.58333333334</v>
          </cell>
          <cell r="T58">
            <v>10259.254966049799</v>
          </cell>
          <cell r="U58">
            <v>123111.05959259759</v>
          </cell>
          <cell r="V58">
            <v>110799.95363333783</v>
          </cell>
          <cell r="W58">
            <v>0</v>
          </cell>
          <cell r="X58">
            <v>0.25</v>
          </cell>
        </row>
        <row r="59">
          <cell r="A59" t="str">
            <v>A08</v>
          </cell>
          <cell r="B59" t="str">
            <v>Ofélia</v>
          </cell>
          <cell r="C59" t="str">
            <v>Roldos</v>
          </cell>
          <cell r="D59">
            <v>1</v>
          </cell>
          <cell r="E59">
            <v>0</v>
          </cell>
          <cell r="F59">
            <v>0</v>
          </cell>
          <cell r="G59">
            <v>7</v>
          </cell>
          <cell r="H59">
            <v>0</v>
          </cell>
          <cell r="I59">
            <v>6793.905587507732</v>
          </cell>
          <cell r="J59">
            <v>47372.67244588746</v>
          </cell>
          <cell r="K59">
            <v>357.76190476190476</v>
          </cell>
          <cell r="L59">
            <v>0.70278168353245218</v>
          </cell>
          <cell r="M59">
            <v>4756.0923564217428</v>
          </cell>
          <cell r="N59">
            <v>33292.646494952198</v>
          </cell>
          <cell r="O59">
            <v>399511.75793942634</v>
          </cell>
          <cell r="P59">
            <v>14544.086381573003</v>
          </cell>
          <cell r="Q59">
            <v>6298.5241267046495</v>
          </cell>
          <cell r="R59">
            <v>5297</v>
          </cell>
          <cell r="S59">
            <v>355926.35328946792</v>
          </cell>
          <cell r="T59">
            <v>14759.469668856234</v>
          </cell>
          <cell r="U59">
            <v>177113.63602627482</v>
          </cell>
          <cell r="V59">
            <v>159402.27242364734</v>
          </cell>
          <cell r="W59">
            <v>0</v>
          </cell>
          <cell r="X59">
            <v>0.25</v>
          </cell>
        </row>
        <row r="60">
          <cell r="A60" t="str">
            <v>Mitad del Mundo</v>
          </cell>
        </row>
        <row r="61">
          <cell r="A61" t="str">
            <v>A11</v>
          </cell>
          <cell r="B61" t="str">
            <v>Ofélia</v>
          </cell>
          <cell r="C61" t="str">
            <v>Pomasqui</v>
          </cell>
          <cell r="D61">
            <v>2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0.05</v>
          </cell>
          <cell r="X61">
            <v>0.25</v>
          </cell>
        </row>
        <row r="62">
          <cell r="A62" t="str">
            <v>A12</v>
          </cell>
          <cell r="B62" t="str">
            <v>Ofélia</v>
          </cell>
          <cell r="C62" t="str">
            <v>S Antonio</v>
          </cell>
          <cell r="D62">
            <v>1</v>
          </cell>
          <cell r="E62">
            <v>0</v>
          </cell>
          <cell r="F62">
            <v>0</v>
          </cell>
          <cell r="G62">
            <v>12</v>
          </cell>
          <cell r="H62">
            <v>0</v>
          </cell>
          <cell r="I62">
            <v>10339.138695419764</v>
          </cell>
          <cell r="J62">
            <v>124028.33101170383</v>
          </cell>
          <cell r="K62">
            <v>409.28472222222223</v>
          </cell>
          <cell r="L62">
            <v>0.56004203095932337</v>
          </cell>
          <cell r="M62">
            <v>5788.4231996908202</v>
          </cell>
          <cell r="N62">
            <v>69461.078396289842</v>
          </cell>
          <cell r="O62">
            <v>833532.94075547811</v>
          </cell>
          <cell r="P62">
            <v>20682.893639402635</v>
          </cell>
          <cell r="Q62">
            <v>17129.113835535598</v>
          </cell>
          <cell r="R62">
            <v>12777.576492119049</v>
          </cell>
          <cell r="S62">
            <v>567986.25536124606</v>
          </cell>
          <cell r="T62">
            <v>119245.18584511375</v>
          </cell>
          <cell r="U62">
            <v>1430942.230141365</v>
          </cell>
          <cell r="V62">
            <v>1287848.0071272284</v>
          </cell>
          <cell r="W62">
            <v>0.15</v>
          </cell>
          <cell r="X62">
            <v>0.35</v>
          </cell>
        </row>
        <row r="63">
          <cell r="A63" t="str">
            <v>A13</v>
          </cell>
          <cell r="B63" t="str">
            <v>Ofélia</v>
          </cell>
          <cell r="C63" t="str">
            <v>Pulalahua</v>
          </cell>
          <cell r="D63">
            <v>2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0.23</v>
          </cell>
          <cell r="X63">
            <v>0.42</v>
          </cell>
        </row>
        <row r="64">
          <cell r="A64" t="str">
            <v>Panam Nte</v>
          </cell>
        </row>
        <row r="65">
          <cell r="A65" t="str">
            <v>A14</v>
          </cell>
          <cell r="B65" t="str">
            <v>Ofélia</v>
          </cell>
          <cell r="C65" t="str">
            <v>Carapungo</v>
          </cell>
          <cell r="D65">
            <v>1</v>
          </cell>
          <cell r="E65">
            <v>0</v>
          </cell>
          <cell r="F65">
            <v>0</v>
          </cell>
          <cell r="G65">
            <v>13</v>
          </cell>
          <cell r="H65">
            <v>0</v>
          </cell>
          <cell r="I65">
            <v>8850.8690951390963</v>
          </cell>
          <cell r="J65">
            <v>114398.63157014159</v>
          </cell>
          <cell r="K65">
            <v>344.36538461538458</v>
          </cell>
          <cell r="L65">
            <v>0.58147258651980249</v>
          </cell>
          <cell r="M65">
            <v>5116.8975533397042</v>
          </cell>
          <cell r="N65">
            <v>66519.668193416161</v>
          </cell>
          <cell r="O65">
            <v>798236.01832099399</v>
          </cell>
          <cell r="P65">
            <v>20203.524199045671</v>
          </cell>
          <cell r="Q65">
            <v>19866.380558542744</v>
          </cell>
          <cell r="R65">
            <v>8515.2892595131652</v>
          </cell>
          <cell r="S65">
            <v>547650.90567815572</v>
          </cell>
          <cell r="T65">
            <v>37920.585069383349</v>
          </cell>
          <cell r="U65">
            <v>455047.02083260019</v>
          </cell>
          <cell r="V65">
            <v>409542.31874934019</v>
          </cell>
          <cell r="W65">
            <v>0</v>
          </cell>
          <cell r="X65">
            <v>0.25</v>
          </cell>
        </row>
        <row r="66">
          <cell r="A66" t="str">
            <v>A16</v>
          </cell>
          <cell r="B66" t="str">
            <v>Ofélia</v>
          </cell>
          <cell r="C66" t="str">
            <v>Zabala</v>
          </cell>
          <cell r="D66">
            <v>2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0.05</v>
          </cell>
          <cell r="X66">
            <v>0.25</v>
          </cell>
        </row>
        <row r="67">
          <cell r="A67" t="str">
            <v>A17</v>
          </cell>
          <cell r="B67" t="str">
            <v>Ofélia</v>
          </cell>
          <cell r="C67" t="str">
            <v>Calderon</v>
          </cell>
          <cell r="D67">
            <v>1</v>
          </cell>
          <cell r="E67">
            <v>0</v>
          </cell>
          <cell r="F67">
            <v>0</v>
          </cell>
          <cell r="G67">
            <v>10</v>
          </cell>
          <cell r="H67">
            <v>0</v>
          </cell>
          <cell r="I67">
            <v>9665.4183474025976</v>
          </cell>
          <cell r="J67">
            <v>96322.18347402598</v>
          </cell>
          <cell r="K67">
            <v>366.57499999999999</v>
          </cell>
          <cell r="L67">
            <v>0.56088847247494478</v>
          </cell>
          <cell r="M67">
            <v>5402.6002354197808</v>
          </cell>
          <cell r="N67">
            <v>54026.002354197808</v>
          </cell>
          <cell r="O67">
            <v>648312.02825037367</v>
          </cell>
          <cell r="P67">
            <v>12066.719806763285</v>
          </cell>
          <cell r="Q67">
            <v>12956.776801480955</v>
          </cell>
          <cell r="R67">
            <v>9358</v>
          </cell>
          <cell r="S67">
            <v>353800.40406329889</v>
          </cell>
          <cell r="T67">
            <v>37548.566581870211</v>
          </cell>
          <cell r="U67">
            <v>450582.79898244253</v>
          </cell>
          <cell r="V67">
            <v>405524.51908419828</v>
          </cell>
          <cell r="W67">
            <v>0.05</v>
          </cell>
          <cell r="X67">
            <v>0.25</v>
          </cell>
        </row>
        <row r="68">
          <cell r="A68" t="str">
            <v>Oriente</v>
          </cell>
        </row>
        <row r="69">
          <cell r="A69" t="str">
            <v>A15</v>
          </cell>
          <cell r="B69" t="str">
            <v>La Y</v>
          </cell>
          <cell r="C69" t="str">
            <v>El Inca</v>
          </cell>
          <cell r="D69">
            <v>2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0.25</v>
          </cell>
        </row>
        <row r="70">
          <cell r="A70" t="str">
            <v>A18</v>
          </cell>
          <cell r="B70" t="str">
            <v>Ofélia</v>
          </cell>
          <cell r="C70" t="str">
            <v>Eden</v>
          </cell>
          <cell r="D70">
            <v>2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0.25</v>
          </cell>
        </row>
        <row r="71">
          <cell r="A71" t="str">
            <v>Total flota operacional</v>
          </cell>
          <cell r="E71">
            <v>0</v>
          </cell>
          <cell r="F71">
            <v>0</v>
          </cell>
          <cell r="G71">
            <v>74</v>
          </cell>
          <cell r="H71">
            <v>0</v>
          </cell>
          <cell r="J71">
            <v>595877.74813379347</v>
          </cell>
          <cell r="N71">
            <v>379109.7122318254</v>
          </cell>
          <cell r="O71">
            <v>4549316.546781905</v>
          </cell>
          <cell r="P71">
            <v>133877.44202727085</v>
          </cell>
          <cell r="Q71">
            <v>94603.130841462422</v>
          </cell>
          <cell r="R71">
            <v>63369.477755504427</v>
          </cell>
          <cell r="S71">
            <v>3507429.196545525</v>
          </cell>
          <cell r="T71">
            <v>340404.518694442</v>
          </cell>
          <cell r="U71">
            <v>4084854.224333304</v>
          </cell>
          <cell r="V71">
            <v>3676368.8018999738</v>
          </cell>
        </row>
        <row r="72">
          <cell r="A72" t="str">
            <v>Flota total</v>
          </cell>
          <cell r="E72">
            <v>0</v>
          </cell>
          <cell r="F72">
            <v>0</v>
          </cell>
          <cell r="G72">
            <v>80</v>
          </cell>
          <cell r="H72">
            <v>0</v>
          </cell>
        </row>
        <row r="73">
          <cell r="A73" t="str">
            <v>VECINALES</v>
          </cell>
          <cell r="D73" t="str">
            <v>Incluir/Excluir</v>
          </cell>
          <cell r="E73" t="str">
            <v>Flota</v>
          </cell>
          <cell r="I73" t="str">
            <v>Km/bus/mes</v>
          </cell>
          <cell r="J73" t="str">
            <v>Km/ruta/mes</v>
          </cell>
          <cell r="K73" t="str">
            <v>Horas/bus/mes</v>
          </cell>
          <cell r="L73" t="str">
            <v>Costo veh/km</v>
          </cell>
          <cell r="M73" t="str">
            <v>Costo/veh/mes</v>
          </cell>
          <cell r="N73" t="str">
            <v>Costo/ruta/mes</v>
          </cell>
          <cell r="O73" t="str">
            <v>Costo/ruta/año</v>
          </cell>
          <cell r="P73" t="str">
            <v xml:space="preserve">Pas/dia normal </v>
          </cell>
          <cell r="Q73" t="str">
            <v>Pas/dia  Sabado</v>
          </cell>
          <cell r="R73" t="str">
            <v>Pas/dia Domingo</v>
          </cell>
          <cell r="S73" t="str">
            <v>Pas/ruta/mes</v>
          </cell>
          <cell r="T73" t="str">
            <v>Ingreso/mes</v>
          </cell>
          <cell r="U73" t="str">
            <v>Ingresos/año</v>
          </cell>
          <cell r="V73" t="str">
            <v>Ingresos anuales con % evasión</v>
          </cell>
          <cell r="W73" t="str">
            <v>Integrado</v>
          </cell>
          <cell r="X73" t="str">
            <v>No Integrado</v>
          </cell>
        </row>
        <row r="74">
          <cell r="D74" t="str">
            <v>1 = Incluir</v>
          </cell>
          <cell r="E74" t="str">
            <v>Articulado</v>
          </cell>
          <cell r="F74" t="str">
            <v>Tipo 1</v>
          </cell>
          <cell r="G74" t="str">
            <v>Tipo 2</v>
          </cell>
          <cell r="H74" t="str">
            <v>Especial</v>
          </cell>
        </row>
        <row r="75">
          <cell r="A75" t="str">
            <v>V01</v>
          </cell>
          <cell r="B75" t="str">
            <v>Seminario Mayor</v>
          </cell>
          <cell r="C75" t="str">
            <v>Miraflores</v>
          </cell>
          <cell r="D75">
            <v>2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0.2</v>
          </cell>
        </row>
        <row r="76">
          <cell r="A76" t="str">
            <v>V02</v>
          </cell>
          <cell r="C76" t="str">
            <v>Primavera</v>
          </cell>
          <cell r="D76">
            <v>2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0.2</v>
          </cell>
        </row>
        <row r="77">
          <cell r="A77" t="str">
            <v>V03</v>
          </cell>
          <cell r="C77" t="str">
            <v>San Gabriel</v>
          </cell>
          <cell r="D77">
            <v>2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0.2</v>
          </cell>
        </row>
        <row r="78">
          <cell r="A78" t="str">
            <v>V04</v>
          </cell>
          <cell r="C78" t="str">
            <v>Brasil</v>
          </cell>
          <cell r="D78">
            <v>2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0.2</v>
          </cell>
        </row>
        <row r="79">
          <cell r="A79" t="str">
            <v>V05</v>
          </cell>
          <cell r="C79" t="str">
            <v>Concepción</v>
          </cell>
          <cell r="D79">
            <v>2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0.2</v>
          </cell>
        </row>
        <row r="80">
          <cell r="A80" t="str">
            <v>V06</v>
          </cell>
          <cell r="C80" t="str">
            <v>Pinar</v>
          </cell>
          <cell r="D80">
            <v>2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0.2</v>
          </cell>
        </row>
        <row r="81">
          <cell r="A81" t="str">
            <v>V07</v>
          </cell>
          <cell r="C81" t="str">
            <v>Florida</v>
          </cell>
          <cell r="D81">
            <v>2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0.2</v>
          </cell>
        </row>
        <row r="82">
          <cell r="A82" t="str">
            <v>V08</v>
          </cell>
          <cell r="C82" t="str">
            <v>Pulida Alta</v>
          </cell>
          <cell r="D82">
            <v>2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0.2</v>
          </cell>
        </row>
        <row r="83">
          <cell r="A83" t="str">
            <v>V09</v>
          </cell>
          <cell r="C83" t="str">
            <v>San Carlos</v>
          </cell>
          <cell r="D83">
            <v>2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0.2</v>
          </cell>
        </row>
        <row r="84">
          <cell r="A84" t="str">
            <v>V10</v>
          </cell>
          <cell r="C84" t="str">
            <v>Quito Norte</v>
          </cell>
          <cell r="D84">
            <v>2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0.2</v>
          </cell>
        </row>
        <row r="85">
          <cell r="A85" t="str">
            <v>V11</v>
          </cell>
          <cell r="C85" t="str">
            <v>Sta Maria</v>
          </cell>
          <cell r="D85">
            <v>2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0.2</v>
          </cell>
        </row>
        <row r="86">
          <cell r="A86" t="str">
            <v>V12</v>
          </cell>
          <cell r="C86" t="str">
            <v>Mena del Hierro</v>
          </cell>
          <cell r="D86">
            <v>2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0.2</v>
          </cell>
        </row>
        <row r="87">
          <cell r="A87" t="str">
            <v>V13</v>
          </cell>
          <cell r="C87" t="str">
            <v>Alborada</v>
          </cell>
          <cell r="D87">
            <v>2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0.2</v>
          </cell>
        </row>
        <row r="88">
          <cell r="A88" t="str">
            <v>V14</v>
          </cell>
          <cell r="C88" t="str">
            <v>Agua Clara</v>
          </cell>
          <cell r="D88">
            <v>2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0.2</v>
          </cell>
        </row>
        <row r="89">
          <cell r="A89" t="str">
            <v>V15</v>
          </cell>
          <cell r="C89" t="str">
            <v>Bella vista</v>
          </cell>
          <cell r="D89">
            <v>2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0.2</v>
          </cell>
        </row>
        <row r="90">
          <cell r="A90" t="str">
            <v>V16</v>
          </cell>
          <cell r="C90" t="str">
            <v>Rumiñahui</v>
          </cell>
          <cell r="D90">
            <v>2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0.2</v>
          </cell>
        </row>
        <row r="91">
          <cell r="A91" t="str">
            <v>Total flota operacional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J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</row>
        <row r="92">
          <cell r="A92" t="str">
            <v>Flota total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</row>
        <row r="93">
          <cell r="A93" t="str">
            <v>TRANSVERSALES</v>
          </cell>
          <cell r="D93" t="str">
            <v>Incluir/Excluir</v>
          </cell>
          <cell r="E93" t="str">
            <v>Flota</v>
          </cell>
          <cell r="I93" t="str">
            <v>Km/bus/mes</v>
          </cell>
          <cell r="J93" t="str">
            <v>Km/ruta/mes</v>
          </cell>
          <cell r="K93" t="str">
            <v>Horas/bus/mes</v>
          </cell>
          <cell r="L93" t="str">
            <v>Costo veh/km</v>
          </cell>
          <cell r="M93" t="str">
            <v>Costo/veh/mes</v>
          </cell>
          <cell r="N93" t="str">
            <v>Costo/ruta/mes</v>
          </cell>
          <cell r="O93" t="str">
            <v>Costo/ruta/año</v>
          </cell>
          <cell r="P93" t="str">
            <v xml:space="preserve">Pas/dia normal </v>
          </cell>
          <cell r="Q93" t="str">
            <v>Pas/dia  Sabado</v>
          </cell>
          <cell r="R93" t="str">
            <v>Pas/dia Domingo</v>
          </cell>
          <cell r="S93" t="str">
            <v>Pas/ruta/mes</v>
          </cell>
          <cell r="T93" t="str">
            <v>Ingreso/mes</v>
          </cell>
          <cell r="U93" t="str">
            <v>Ingresos/año</v>
          </cell>
          <cell r="V93" t="str">
            <v>Ingresos anuales con % evasión</v>
          </cell>
          <cell r="W93" t="str">
            <v>Integrado</v>
          </cell>
          <cell r="X93" t="str">
            <v>No Integrado</v>
          </cell>
        </row>
        <row r="94">
          <cell r="D94" t="str">
            <v>1 = Incluir</v>
          </cell>
          <cell r="E94" t="str">
            <v>Articulado</v>
          </cell>
          <cell r="F94" t="str">
            <v>Tipo 1</v>
          </cell>
          <cell r="G94" t="str">
            <v>Tipo 2</v>
          </cell>
          <cell r="H94" t="str">
            <v>Especial</v>
          </cell>
        </row>
        <row r="95">
          <cell r="A95" t="str">
            <v>C01</v>
          </cell>
          <cell r="B95" t="str">
            <v>La Comuna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0.2</v>
          </cell>
        </row>
        <row r="96">
          <cell r="A96" t="str">
            <v>C02</v>
          </cell>
          <cell r="B96" t="str">
            <v>San Vicente</v>
          </cell>
          <cell r="D96">
            <v>2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0.2</v>
          </cell>
        </row>
        <row r="97">
          <cell r="A97" t="str">
            <v>C03</v>
          </cell>
          <cell r="B97" t="str">
            <v>Granda Centeno</v>
          </cell>
          <cell r="D97">
            <v>2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0.2</v>
          </cell>
        </row>
      </sheetData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os Comp"/>
      <sheetName val="Resultados "/>
      <sheetName val="Costos Generales "/>
      <sheetName val="Precios "/>
      <sheetName val="Costos de operación"/>
      <sheetName val="P S C"/>
      <sheetName val="Line data"/>
      <sheetName val="V01"/>
      <sheetName val="V02"/>
      <sheetName val="V03"/>
      <sheetName val="V04"/>
      <sheetName val="V05"/>
      <sheetName val="V06"/>
      <sheetName val="V07"/>
      <sheetName val="V08"/>
      <sheetName val="V09"/>
      <sheetName val="V10"/>
      <sheetName val="V11"/>
      <sheetName val="V12"/>
      <sheetName val="V13"/>
      <sheetName val="V14"/>
      <sheetName val="V15"/>
      <sheetName val="V16"/>
      <sheetName val="T01"/>
      <sheetName val="T02"/>
      <sheetName val="T03"/>
      <sheetName val="T04"/>
      <sheetName val="T05"/>
      <sheetName val="T06"/>
      <sheetName val="A18"/>
      <sheetName val="A17"/>
      <sheetName val="A16"/>
      <sheetName val="A15"/>
      <sheetName val="A14"/>
      <sheetName val="A13"/>
      <sheetName val="A12"/>
      <sheetName val="A11"/>
      <sheetName val="A10"/>
      <sheetName val="A09"/>
      <sheetName val="A08"/>
      <sheetName val="A07"/>
      <sheetName val="A06"/>
      <sheetName val="A05"/>
      <sheetName val="A03"/>
      <sheetName val="A04"/>
      <sheetName val="A02"/>
      <sheetName val="C01"/>
      <sheetName val="C02"/>
      <sheetName val="C03"/>
      <sheetName val="C04"/>
      <sheetName val="C05"/>
      <sheetName val="Definiciones Esc Ref"/>
      <sheetName val="Cash flow Esc Ref"/>
      <sheetName val="Demanda"/>
      <sheetName val="Registro de cambios"/>
      <sheetName val="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6">
          <cell r="D66" t="str">
            <v>T01</v>
          </cell>
          <cell r="E66" t="str">
            <v>T02</v>
          </cell>
          <cell r="F66" t="str">
            <v>T03</v>
          </cell>
          <cell r="G66" t="str">
            <v>T04</v>
          </cell>
          <cell r="H66" t="str">
            <v>T05</v>
          </cell>
          <cell r="I66" t="str">
            <v>T06</v>
          </cell>
        </row>
        <row r="67">
          <cell r="D67" t="str">
            <v>Varela</v>
          </cell>
          <cell r="E67" t="str">
            <v>Varela</v>
          </cell>
          <cell r="F67" t="str">
            <v>Varela</v>
          </cell>
          <cell r="G67" t="str">
            <v>Semn. Mayor</v>
          </cell>
          <cell r="H67" t="str">
            <v>Amazonas:</v>
          </cell>
          <cell r="I67" t="str">
            <v>Amazonas:</v>
          </cell>
        </row>
        <row r="68">
          <cell r="D68" t="str">
            <v>Ofelia</v>
          </cell>
          <cell r="E68" t="str">
            <v>Ofelia</v>
          </cell>
          <cell r="F68" t="str">
            <v>Ofelia</v>
          </cell>
          <cell r="G68" t="str">
            <v>Ofelia</v>
          </cell>
          <cell r="H68" t="str">
            <v>Aeropuerto</v>
          </cell>
          <cell r="I68" t="str">
            <v>Carcelen</v>
          </cell>
        </row>
        <row r="69">
          <cell r="D69" t="str">
            <v>Regular</v>
          </cell>
          <cell r="E69" t="str">
            <v>Par</v>
          </cell>
          <cell r="F69" t="str">
            <v>Impar</v>
          </cell>
          <cell r="G69" t="str">
            <v>Expreso</v>
          </cell>
          <cell r="H69" t="str">
            <v>Congreso</v>
          </cell>
          <cell r="I69" t="str">
            <v>Congreso</v>
          </cell>
        </row>
        <row r="70">
          <cell r="D70">
            <v>3</v>
          </cell>
          <cell r="E70">
            <v>3</v>
          </cell>
          <cell r="F70">
            <v>3</v>
          </cell>
          <cell r="G70">
            <v>3</v>
          </cell>
          <cell r="H70">
            <v>4</v>
          </cell>
          <cell r="I70">
            <v>5</v>
          </cell>
        </row>
        <row r="71">
          <cell r="D71">
            <v>10.73</v>
          </cell>
          <cell r="E71">
            <v>10.73</v>
          </cell>
          <cell r="F71">
            <v>10.73</v>
          </cell>
          <cell r="G71">
            <v>10.73</v>
          </cell>
          <cell r="H71">
            <v>8.57</v>
          </cell>
          <cell r="I71">
            <v>17.25</v>
          </cell>
        </row>
        <row r="73">
          <cell r="D73">
            <v>45</v>
          </cell>
          <cell r="E73">
            <v>45</v>
          </cell>
          <cell r="F73">
            <v>45</v>
          </cell>
          <cell r="G73">
            <v>45</v>
          </cell>
          <cell r="H73">
            <v>30</v>
          </cell>
          <cell r="I73">
            <v>32</v>
          </cell>
        </row>
        <row r="74">
          <cell r="D74">
            <v>45</v>
          </cell>
          <cell r="E74">
            <v>45</v>
          </cell>
          <cell r="F74">
            <v>45</v>
          </cell>
          <cell r="G74">
            <v>45</v>
          </cell>
          <cell r="H74">
            <v>30</v>
          </cell>
          <cell r="I74">
            <v>32</v>
          </cell>
        </row>
        <row r="75">
          <cell r="D75">
            <v>15</v>
          </cell>
          <cell r="E75">
            <v>8</v>
          </cell>
          <cell r="F75">
            <v>8</v>
          </cell>
          <cell r="G75">
            <v>1</v>
          </cell>
          <cell r="H75">
            <v>18</v>
          </cell>
          <cell r="I75">
            <v>28</v>
          </cell>
        </row>
        <row r="76">
          <cell r="D76">
            <v>40</v>
          </cell>
          <cell r="E76">
            <v>40</v>
          </cell>
          <cell r="F76">
            <v>40</v>
          </cell>
          <cell r="G76">
            <v>45</v>
          </cell>
          <cell r="H76">
            <v>30</v>
          </cell>
          <cell r="I76">
            <v>32</v>
          </cell>
        </row>
        <row r="77">
          <cell r="D77">
            <v>16.094999999999999</v>
          </cell>
          <cell r="E77">
            <v>16.094999999999999</v>
          </cell>
          <cell r="F77">
            <v>16.094999999999999</v>
          </cell>
          <cell r="G77">
            <v>14.306666666666667</v>
          </cell>
          <cell r="H77">
            <v>17.14</v>
          </cell>
          <cell r="I77">
            <v>32.34375</v>
          </cell>
        </row>
        <row r="78">
          <cell r="D78">
            <v>0.4</v>
          </cell>
          <cell r="E78">
            <v>0.4</v>
          </cell>
          <cell r="F78">
            <v>0.4</v>
          </cell>
          <cell r="G78">
            <v>0.66</v>
          </cell>
          <cell r="H78">
            <v>0.33</v>
          </cell>
          <cell r="I78">
            <v>0.33</v>
          </cell>
        </row>
        <row r="79">
          <cell r="D79">
            <v>6</v>
          </cell>
          <cell r="E79">
            <v>3.2</v>
          </cell>
          <cell r="F79">
            <v>3.2</v>
          </cell>
          <cell r="G79">
            <v>0.66</v>
          </cell>
          <cell r="H79">
            <v>5.94</v>
          </cell>
          <cell r="I79">
            <v>9.24</v>
          </cell>
        </row>
        <row r="80">
          <cell r="D80">
            <v>6</v>
          </cell>
          <cell r="E80">
            <v>3.2</v>
          </cell>
          <cell r="F80">
            <v>3.2</v>
          </cell>
          <cell r="G80">
            <v>0.66</v>
          </cell>
          <cell r="H80">
            <v>5.94</v>
          </cell>
          <cell r="I80">
            <v>9.24</v>
          </cell>
        </row>
        <row r="81">
          <cell r="D81">
            <v>36</v>
          </cell>
          <cell r="E81">
            <v>36</v>
          </cell>
          <cell r="F81">
            <v>36</v>
          </cell>
          <cell r="G81">
            <v>36</v>
          </cell>
          <cell r="H81">
            <v>30</v>
          </cell>
          <cell r="I81">
            <v>45</v>
          </cell>
        </row>
        <row r="82">
          <cell r="D82">
            <v>36</v>
          </cell>
          <cell r="E82">
            <v>36</v>
          </cell>
          <cell r="F82">
            <v>36</v>
          </cell>
          <cell r="G82">
            <v>36</v>
          </cell>
          <cell r="H82">
            <v>30</v>
          </cell>
          <cell r="I82">
            <v>45</v>
          </cell>
        </row>
        <row r="83">
          <cell r="D83">
            <v>0.2</v>
          </cell>
          <cell r="E83">
            <v>0.2</v>
          </cell>
          <cell r="F83">
            <v>0.2</v>
          </cell>
          <cell r="G83">
            <v>0.2</v>
          </cell>
          <cell r="H83">
            <v>0.5</v>
          </cell>
          <cell r="I83">
            <v>0.5</v>
          </cell>
        </row>
        <row r="84">
          <cell r="D84">
            <v>7.2</v>
          </cell>
          <cell r="E84">
            <v>7.2</v>
          </cell>
          <cell r="F84">
            <v>7.2</v>
          </cell>
          <cell r="G84">
            <v>7.2</v>
          </cell>
          <cell r="H84">
            <v>15</v>
          </cell>
          <cell r="I84">
            <v>22.5</v>
          </cell>
        </row>
        <row r="85">
          <cell r="D85">
            <v>29.294999999999998</v>
          </cell>
          <cell r="E85">
            <v>26.494999999999997</v>
          </cell>
          <cell r="F85">
            <v>26.494999999999997</v>
          </cell>
          <cell r="G85">
            <v>22.166666666666668</v>
          </cell>
          <cell r="H85">
            <v>38.08</v>
          </cell>
          <cell r="I85">
            <v>64.083750000000009</v>
          </cell>
        </row>
        <row r="86">
          <cell r="D86">
            <v>21.976446492575526</v>
          </cell>
          <cell r="E86">
            <v>24.298924325344409</v>
          </cell>
          <cell r="F86">
            <v>24.298924325344409</v>
          </cell>
          <cell r="G86">
            <v>29.043609022556392</v>
          </cell>
          <cell r="H86">
            <v>13.503151260504204</v>
          </cell>
          <cell r="I86">
            <v>16.150740242261101</v>
          </cell>
        </row>
        <row r="87">
          <cell r="D87">
            <v>4</v>
          </cell>
          <cell r="E87">
            <v>4</v>
          </cell>
          <cell r="F87">
            <v>4</v>
          </cell>
          <cell r="G87">
            <v>4</v>
          </cell>
          <cell r="H87">
            <v>4</v>
          </cell>
          <cell r="I87">
            <v>4</v>
          </cell>
        </row>
        <row r="88">
          <cell r="D88">
            <v>0</v>
          </cell>
          <cell r="E88">
            <v>0</v>
          </cell>
          <cell r="F88">
            <v>0</v>
          </cell>
          <cell r="G88">
            <v>5</v>
          </cell>
          <cell r="H88">
            <v>0</v>
          </cell>
          <cell r="I88">
            <v>0</v>
          </cell>
        </row>
        <row r="169">
          <cell r="D169" t="str">
            <v>C01</v>
          </cell>
          <cell r="E169" t="str">
            <v>C02</v>
          </cell>
          <cell r="F169" t="str">
            <v>C03</v>
          </cell>
          <cell r="G169" t="str">
            <v>C04</v>
          </cell>
          <cell r="H169" t="str">
            <v>C05</v>
          </cell>
          <cell r="I169" t="str">
            <v>C06</v>
          </cell>
        </row>
        <row r="170">
          <cell r="D170" t="str">
            <v>Comuna</v>
          </cell>
          <cell r="E170" t="str">
            <v>S Vicente</v>
          </cell>
          <cell r="F170" t="str">
            <v>Estadio</v>
          </cell>
          <cell r="G170" t="str">
            <v>Cochabamba</v>
          </cell>
          <cell r="H170" t="str">
            <v>Atacucho</v>
          </cell>
        </row>
        <row r="171">
          <cell r="D171" t="str">
            <v>Floresta</v>
          </cell>
          <cell r="E171" t="str">
            <v>Interoceanica</v>
          </cell>
          <cell r="F171" t="str">
            <v>G Centeno</v>
          </cell>
          <cell r="G171" t="str">
            <v>El Inca</v>
          </cell>
          <cell r="H171" t="str">
            <v>Cte del Pueblo</v>
          </cell>
        </row>
        <row r="172">
          <cell r="D172">
            <v>12</v>
          </cell>
          <cell r="E172">
            <v>12</v>
          </cell>
          <cell r="F172">
            <v>12</v>
          </cell>
          <cell r="G172">
            <v>12</v>
          </cell>
          <cell r="H172">
            <v>12</v>
          </cell>
        </row>
        <row r="173">
          <cell r="D173">
            <v>6.4</v>
          </cell>
          <cell r="E173">
            <v>5.07</v>
          </cell>
          <cell r="F173">
            <v>3.5</v>
          </cell>
          <cell r="G173">
            <v>9</v>
          </cell>
          <cell r="H173">
            <v>9.1</v>
          </cell>
        </row>
        <row r="174">
          <cell r="D174">
            <v>25</v>
          </cell>
          <cell r="E174">
            <v>25</v>
          </cell>
          <cell r="F174">
            <v>30</v>
          </cell>
          <cell r="G174">
            <v>30</v>
          </cell>
          <cell r="H174">
            <v>30</v>
          </cell>
        </row>
        <row r="175">
          <cell r="D175">
            <v>21</v>
          </cell>
          <cell r="E175">
            <v>15</v>
          </cell>
          <cell r="F175">
            <v>12</v>
          </cell>
          <cell r="G175">
            <v>22</v>
          </cell>
          <cell r="H175">
            <v>28</v>
          </cell>
        </row>
        <row r="176">
          <cell r="D176">
            <v>25</v>
          </cell>
          <cell r="E176">
            <v>25</v>
          </cell>
          <cell r="F176">
            <v>30</v>
          </cell>
          <cell r="G176">
            <v>30</v>
          </cell>
          <cell r="H176">
            <v>30</v>
          </cell>
        </row>
        <row r="177">
          <cell r="D177">
            <v>15.36</v>
          </cell>
          <cell r="E177">
            <v>12.168000000000001</v>
          </cell>
          <cell r="F177">
            <v>7</v>
          </cell>
          <cell r="G177">
            <v>18</v>
          </cell>
          <cell r="H177">
            <v>18.2</v>
          </cell>
        </row>
        <row r="178">
          <cell r="D178">
            <v>0.2</v>
          </cell>
          <cell r="E178">
            <v>0.2</v>
          </cell>
          <cell r="F178">
            <v>0.2</v>
          </cell>
          <cell r="G178">
            <v>0.2</v>
          </cell>
          <cell r="H178">
            <v>0.2</v>
          </cell>
        </row>
        <row r="179">
          <cell r="D179">
            <v>4.2</v>
          </cell>
          <cell r="E179">
            <v>3</v>
          </cell>
          <cell r="F179">
            <v>2.4000000000000004</v>
          </cell>
          <cell r="G179">
            <v>4.4000000000000004</v>
          </cell>
          <cell r="H179">
            <v>5.6000000000000005</v>
          </cell>
        </row>
        <row r="180">
          <cell r="D180">
            <v>12</v>
          </cell>
          <cell r="E180">
            <v>9</v>
          </cell>
          <cell r="F180">
            <v>7</v>
          </cell>
          <cell r="G180">
            <v>9</v>
          </cell>
          <cell r="H180">
            <v>9</v>
          </cell>
        </row>
        <row r="181">
          <cell r="D181">
            <v>0.5</v>
          </cell>
          <cell r="E181">
            <v>0.5</v>
          </cell>
          <cell r="F181">
            <v>0.5</v>
          </cell>
          <cell r="G181">
            <v>0.5</v>
          </cell>
          <cell r="H181">
            <v>0.5</v>
          </cell>
        </row>
        <row r="182">
          <cell r="D182">
            <v>6</v>
          </cell>
          <cell r="E182">
            <v>4.5</v>
          </cell>
          <cell r="F182">
            <v>3.5</v>
          </cell>
          <cell r="G182">
            <v>4.5</v>
          </cell>
          <cell r="H182">
            <v>4.5</v>
          </cell>
        </row>
        <row r="183">
          <cell r="D183">
            <v>25.56</v>
          </cell>
          <cell r="E183">
            <v>19.667999999999999</v>
          </cell>
          <cell r="F183">
            <v>12.9</v>
          </cell>
          <cell r="G183">
            <v>26.9</v>
          </cell>
          <cell r="H183">
            <v>28.3</v>
          </cell>
        </row>
        <row r="184">
          <cell r="D184">
            <v>15.023474178403758</v>
          </cell>
          <cell r="E184">
            <v>15.466748017083589</v>
          </cell>
          <cell r="F184">
            <v>16.279069767441861</v>
          </cell>
          <cell r="G184">
            <v>20.074349442379184</v>
          </cell>
          <cell r="H184">
            <v>19.293286219081271</v>
          </cell>
        </row>
        <row r="185">
          <cell r="D185">
            <v>5</v>
          </cell>
          <cell r="E185">
            <v>5</v>
          </cell>
          <cell r="F185">
            <v>5</v>
          </cell>
          <cell r="G185">
            <v>5</v>
          </cell>
          <cell r="H185">
            <v>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manda"/>
      <sheetName val="Xfers"/>
      <sheetName val="RD1P1"/>
      <sheetName val="RD1P2"/>
      <sheetName val="RD1P3"/>
      <sheetName val="RD1P4"/>
      <sheetName val="Dia1"/>
      <sheetName val="Dia1 DMT"/>
    </sheetNames>
    <sheetDataSet>
      <sheetData sheetId="0" refreshError="1"/>
      <sheetData sheetId="1">
        <row r="2">
          <cell r="B2">
            <v>1</v>
          </cell>
          <cell r="C2">
            <v>2</v>
          </cell>
          <cell r="D2">
            <v>3</v>
          </cell>
          <cell r="E2">
            <v>4</v>
          </cell>
          <cell r="F2">
            <v>5</v>
          </cell>
          <cell r="G2">
            <v>6</v>
          </cell>
          <cell r="H2">
            <v>7</v>
          </cell>
          <cell r="I2">
            <v>10</v>
          </cell>
        </row>
        <row r="3">
          <cell r="B3">
            <v>7327.2</v>
          </cell>
          <cell r="C3">
            <v>68.7</v>
          </cell>
          <cell r="D3">
            <v>37.5</v>
          </cell>
          <cell r="E3">
            <v>120</v>
          </cell>
          <cell r="F3">
            <v>600.79999999999995</v>
          </cell>
          <cell r="G3">
            <v>72.5</v>
          </cell>
          <cell r="H3">
            <v>3058.4</v>
          </cell>
          <cell r="I3">
            <v>2537.4</v>
          </cell>
        </row>
        <row r="4">
          <cell r="B4">
            <v>129.19999999999999</v>
          </cell>
          <cell r="C4">
            <v>2.8</v>
          </cell>
          <cell r="D4">
            <v>0</v>
          </cell>
          <cell r="E4">
            <v>157.69999999999999</v>
          </cell>
          <cell r="F4">
            <v>89</v>
          </cell>
          <cell r="G4">
            <v>0</v>
          </cell>
          <cell r="H4">
            <v>17.899999999999999</v>
          </cell>
          <cell r="I4">
            <v>1149.2</v>
          </cell>
        </row>
        <row r="5">
          <cell r="B5">
            <v>12.7</v>
          </cell>
          <cell r="C5">
            <v>1.2</v>
          </cell>
          <cell r="D5">
            <v>0</v>
          </cell>
          <cell r="E5">
            <v>3.2</v>
          </cell>
          <cell r="F5">
            <v>8.5</v>
          </cell>
          <cell r="G5">
            <v>0</v>
          </cell>
          <cell r="H5">
            <v>27.1</v>
          </cell>
          <cell r="I5">
            <v>122.5</v>
          </cell>
        </row>
        <row r="6">
          <cell r="B6">
            <v>430.3</v>
          </cell>
          <cell r="C6">
            <v>1246.5999999999999</v>
          </cell>
          <cell r="D6">
            <v>16.3</v>
          </cell>
          <cell r="E6">
            <v>0</v>
          </cell>
          <cell r="F6">
            <v>2.7</v>
          </cell>
          <cell r="G6">
            <v>22.8</v>
          </cell>
          <cell r="H6">
            <v>1180.9000000000001</v>
          </cell>
          <cell r="I6">
            <v>369.8</v>
          </cell>
        </row>
        <row r="7">
          <cell r="B7">
            <v>244.8</v>
          </cell>
          <cell r="C7">
            <v>85.9</v>
          </cell>
          <cell r="D7">
            <v>36.299999999999997</v>
          </cell>
          <cell r="E7">
            <v>0</v>
          </cell>
          <cell r="F7">
            <v>1.1000000000000001</v>
          </cell>
          <cell r="G7">
            <v>0</v>
          </cell>
          <cell r="H7">
            <v>168.8</v>
          </cell>
          <cell r="I7">
            <v>483.8</v>
          </cell>
        </row>
        <row r="8">
          <cell r="B8">
            <v>172.1</v>
          </cell>
          <cell r="C8">
            <v>0.2</v>
          </cell>
          <cell r="D8">
            <v>0</v>
          </cell>
          <cell r="E8">
            <v>4</v>
          </cell>
          <cell r="F8">
            <v>0</v>
          </cell>
          <cell r="G8">
            <v>14.2</v>
          </cell>
          <cell r="H8">
            <v>55.4</v>
          </cell>
          <cell r="I8">
            <v>91.9</v>
          </cell>
        </row>
        <row r="9">
          <cell r="B9">
            <v>1576.3</v>
          </cell>
          <cell r="C9">
            <v>123.6</v>
          </cell>
          <cell r="D9">
            <v>6.5</v>
          </cell>
          <cell r="E9">
            <v>405.7</v>
          </cell>
          <cell r="F9">
            <v>486.8</v>
          </cell>
          <cell r="G9">
            <v>49.5</v>
          </cell>
          <cell r="H9">
            <v>748.9</v>
          </cell>
          <cell r="I9">
            <v>1414.9</v>
          </cell>
        </row>
        <row r="10">
          <cell r="B10">
            <v>6798.5</v>
          </cell>
          <cell r="C10">
            <v>1472</v>
          </cell>
          <cell r="D10">
            <v>213.1</v>
          </cell>
          <cell r="E10">
            <v>917.8</v>
          </cell>
          <cell r="F10">
            <v>203.5</v>
          </cell>
          <cell r="G10">
            <v>40</v>
          </cell>
          <cell r="H10">
            <v>2676.5</v>
          </cell>
          <cell r="I10">
            <v>639</v>
          </cell>
        </row>
        <row r="11">
          <cell r="B11">
            <v>8316.2999999999993</v>
          </cell>
          <cell r="C11">
            <v>1405.4</v>
          </cell>
          <cell r="D11">
            <v>90.1</v>
          </cell>
          <cell r="E11">
            <v>284.89999999999998</v>
          </cell>
          <cell r="F11">
            <v>702.1</v>
          </cell>
          <cell r="G11">
            <v>109.5</v>
          </cell>
          <cell r="H11">
            <v>4508.5</v>
          </cell>
          <cell r="I11">
            <v>4754.6000000000004</v>
          </cell>
        </row>
        <row r="12">
          <cell r="B12">
            <v>1576.3</v>
          </cell>
          <cell r="C12">
            <v>123.6</v>
          </cell>
          <cell r="D12">
            <v>6.5</v>
          </cell>
          <cell r="E12">
            <v>405.7</v>
          </cell>
          <cell r="F12">
            <v>486.8</v>
          </cell>
          <cell r="G12">
            <v>49.5</v>
          </cell>
          <cell r="H12">
            <v>748.9</v>
          </cell>
          <cell r="I12">
            <v>1414.9</v>
          </cell>
        </row>
        <row r="13">
          <cell r="B13">
            <v>6798.5</v>
          </cell>
          <cell r="C13">
            <v>1472</v>
          </cell>
          <cell r="D13">
            <v>213.1</v>
          </cell>
          <cell r="E13">
            <v>917.8</v>
          </cell>
          <cell r="F13">
            <v>203.5</v>
          </cell>
          <cell r="G13">
            <v>40</v>
          </cell>
          <cell r="H13">
            <v>2676.5</v>
          </cell>
          <cell r="I13">
            <v>639</v>
          </cell>
        </row>
        <row r="14">
          <cell r="B14">
            <v>0.18810477030603243</v>
          </cell>
          <cell r="C14">
            <v>0.14395165420465023</v>
          </cell>
          <cell r="D14">
            <v>3.0511344395529969E-2</v>
          </cell>
          <cell r="E14">
            <v>3.4185265178785694E-2</v>
          </cell>
          <cell r="F14">
            <v>0.15870253164556963</v>
          </cell>
          <cell r="G14">
            <v>5.5219364599092283E-2</v>
          </cell>
          <cell r="H14">
            <v>0.12519090328492488</v>
          </cell>
          <cell r="I14">
            <v>0.15320616098472645</v>
          </cell>
        </row>
        <row r="15">
          <cell r="B15">
            <v>3.5654022754518108E-2</v>
          </cell>
          <cell r="C15">
            <v>1.2660043019563657E-2</v>
          </cell>
          <cell r="D15">
            <v>2.2011513714866237E-3</v>
          </cell>
          <cell r="E15">
            <v>4.8680105591552676E-2</v>
          </cell>
          <cell r="F15">
            <v>0.1100361663652803</v>
          </cell>
          <cell r="G15">
            <v>2.4962178517397883E-2</v>
          </cell>
          <cell r="H15">
            <v>2.0795268375308915E-2</v>
          </cell>
          <cell r="I15">
            <v>4.5591931430044468E-2</v>
          </cell>
        </row>
        <row r="16">
          <cell r="B16">
            <v>0.15377394766008459</v>
          </cell>
          <cell r="C16">
            <v>0.1507733278705316</v>
          </cell>
          <cell r="D16">
            <v>7.2163901117507617E-2</v>
          </cell>
          <cell r="E16">
            <v>0.11012718982481401</v>
          </cell>
          <cell r="F16">
            <v>4.599909584086799E-2</v>
          </cell>
          <cell r="G16">
            <v>2.0171457387796268E-2</v>
          </cell>
          <cell r="H16">
            <v>7.4320384305667397E-2</v>
          </cell>
          <cell r="I16">
            <v>2.0590320293871239E-2</v>
          </cell>
        </row>
        <row r="19">
          <cell r="B19">
            <v>1</v>
          </cell>
          <cell r="C19">
            <v>2</v>
          </cell>
          <cell r="D19">
            <v>3</v>
          </cell>
          <cell r="E19">
            <v>4</v>
          </cell>
          <cell r="F19">
            <v>5</v>
          </cell>
          <cell r="G19">
            <v>6</v>
          </cell>
          <cell r="H19">
            <v>7</v>
          </cell>
          <cell r="I19">
            <v>10</v>
          </cell>
        </row>
        <row r="20">
          <cell r="B20">
            <v>2224.5</v>
          </cell>
          <cell r="C20">
            <v>26.9</v>
          </cell>
          <cell r="D20">
            <v>29.9</v>
          </cell>
          <cell r="E20">
            <v>233.9</v>
          </cell>
          <cell r="F20">
            <v>131.1</v>
          </cell>
          <cell r="G20">
            <v>166.5</v>
          </cell>
          <cell r="H20">
            <v>1608.9</v>
          </cell>
          <cell r="I20">
            <v>1005.1</v>
          </cell>
        </row>
        <row r="21">
          <cell r="B21">
            <v>96.2</v>
          </cell>
          <cell r="C21">
            <v>2</v>
          </cell>
          <cell r="D21">
            <v>0</v>
          </cell>
          <cell r="E21">
            <v>97.7</v>
          </cell>
          <cell r="F21">
            <v>3.8</v>
          </cell>
          <cell r="G21">
            <v>1</v>
          </cell>
          <cell r="H21">
            <v>141.4</v>
          </cell>
          <cell r="I21">
            <v>790.8</v>
          </cell>
        </row>
        <row r="22">
          <cell r="B22">
            <v>7.2</v>
          </cell>
          <cell r="C22">
            <v>1</v>
          </cell>
          <cell r="D22">
            <v>0</v>
          </cell>
          <cell r="E22">
            <v>0</v>
          </cell>
          <cell r="F22">
            <v>24.1</v>
          </cell>
          <cell r="G22">
            <v>0</v>
          </cell>
          <cell r="H22">
            <v>17.8</v>
          </cell>
          <cell r="I22">
            <v>51.1</v>
          </cell>
        </row>
        <row r="23">
          <cell r="B23">
            <v>146</v>
          </cell>
          <cell r="C23">
            <v>74.5</v>
          </cell>
          <cell r="D23">
            <v>26</v>
          </cell>
          <cell r="E23">
            <v>0</v>
          </cell>
          <cell r="F23">
            <v>0.1</v>
          </cell>
          <cell r="G23">
            <v>73.8</v>
          </cell>
          <cell r="H23">
            <v>588.29999999999995</v>
          </cell>
          <cell r="I23">
            <v>635.9</v>
          </cell>
        </row>
        <row r="24">
          <cell r="B24">
            <v>445.4</v>
          </cell>
          <cell r="C24">
            <v>60.9</v>
          </cell>
          <cell r="D24">
            <v>0</v>
          </cell>
          <cell r="E24">
            <v>52.4</v>
          </cell>
          <cell r="F24">
            <v>0.7</v>
          </cell>
          <cell r="G24">
            <v>0</v>
          </cell>
          <cell r="H24">
            <v>160.69999999999999</v>
          </cell>
          <cell r="I24">
            <v>134</v>
          </cell>
        </row>
        <row r="25">
          <cell r="B25">
            <v>338.2</v>
          </cell>
          <cell r="C25">
            <v>0.1</v>
          </cell>
          <cell r="D25">
            <v>0</v>
          </cell>
          <cell r="E25">
            <v>93.8</v>
          </cell>
          <cell r="F25">
            <v>0</v>
          </cell>
          <cell r="G25">
            <v>0</v>
          </cell>
          <cell r="H25">
            <v>171</v>
          </cell>
          <cell r="I25">
            <v>201.1</v>
          </cell>
        </row>
        <row r="26">
          <cell r="B26">
            <v>882.3</v>
          </cell>
          <cell r="C26">
            <v>137.30000000000001</v>
          </cell>
          <cell r="D26">
            <v>0.5</v>
          </cell>
          <cell r="E26">
            <v>523.70000000000005</v>
          </cell>
          <cell r="F26">
            <v>564.29999999999995</v>
          </cell>
          <cell r="G26">
            <v>173</v>
          </cell>
          <cell r="H26">
            <v>544.6</v>
          </cell>
          <cell r="I26">
            <v>1117.2</v>
          </cell>
        </row>
        <row r="27">
          <cell r="B27">
            <v>1281.5999999999999</v>
          </cell>
          <cell r="C27">
            <v>659.6</v>
          </cell>
          <cell r="D27">
            <v>10.4</v>
          </cell>
          <cell r="E27">
            <v>744.6</v>
          </cell>
          <cell r="F27">
            <v>511.7</v>
          </cell>
          <cell r="G27">
            <v>211.4</v>
          </cell>
          <cell r="H27">
            <v>1231.3</v>
          </cell>
          <cell r="I27">
            <v>161.19999999999999</v>
          </cell>
        </row>
        <row r="28">
          <cell r="B28">
            <v>3257.4999999999995</v>
          </cell>
          <cell r="C28">
            <v>165.4</v>
          </cell>
          <cell r="D28">
            <v>55.9</v>
          </cell>
          <cell r="E28">
            <v>477.8</v>
          </cell>
          <cell r="F28">
            <v>159.79999999999998</v>
          </cell>
          <cell r="G28">
            <v>241.3</v>
          </cell>
          <cell r="H28">
            <v>2688.1</v>
          </cell>
          <cell r="I28">
            <v>2818</v>
          </cell>
        </row>
        <row r="29">
          <cell r="B29">
            <v>882.3</v>
          </cell>
          <cell r="C29">
            <v>137.30000000000001</v>
          </cell>
          <cell r="D29">
            <v>0.5</v>
          </cell>
          <cell r="E29">
            <v>523.70000000000005</v>
          </cell>
          <cell r="F29">
            <v>564.29999999999995</v>
          </cell>
          <cell r="G29">
            <v>173</v>
          </cell>
          <cell r="H29">
            <v>544.6</v>
          </cell>
          <cell r="I29">
            <v>1117.2</v>
          </cell>
        </row>
        <row r="30">
          <cell r="B30">
            <v>1281.5999999999999</v>
          </cell>
          <cell r="C30">
            <v>659.6</v>
          </cell>
          <cell r="D30">
            <v>10.4</v>
          </cell>
          <cell r="E30">
            <v>744.6</v>
          </cell>
          <cell r="F30">
            <v>511.7</v>
          </cell>
          <cell r="G30">
            <v>211.4</v>
          </cell>
          <cell r="H30">
            <v>1231.3</v>
          </cell>
          <cell r="I30">
            <v>161.19999999999999</v>
          </cell>
        </row>
        <row r="31">
          <cell r="B31">
            <v>0.15028835063437138</v>
          </cell>
          <cell r="C31">
            <v>2.3302338686954072E-2</v>
          </cell>
          <cell r="D31">
            <v>3.9561217268223633E-2</v>
          </cell>
          <cell r="E31">
            <v>4.7250791139240508E-2</v>
          </cell>
          <cell r="F31">
            <v>3.9466534946900465E-2</v>
          </cell>
          <cell r="G31">
            <v>7.741418030157203E-2</v>
          </cell>
          <cell r="H31">
            <v>8.5123024794958674E-2</v>
          </cell>
          <cell r="I31">
            <v>0.15291117260838896</v>
          </cell>
        </row>
        <row r="32">
          <cell r="B32">
            <v>4.0705882352941175E-2</v>
          </cell>
          <cell r="C32">
            <v>1.9343477035784731E-2</v>
          </cell>
          <cell r="D32">
            <v>3.5385704175513094E-4</v>
          </cell>
          <cell r="E32">
            <v>5.1789952531645575E-2</v>
          </cell>
          <cell r="F32">
            <v>0.13936774512225239</v>
          </cell>
          <cell r="G32">
            <v>5.5502085338466477E-2</v>
          </cell>
          <cell r="H32">
            <v>1.7245637923936793E-2</v>
          </cell>
          <cell r="I32">
            <v>6.0621846003581316E-2</v>
          </cell>
        </row>
        <row r="33">
          <cell r="B33">
            <v>5.9128027681660894E-2</v>
          </cell>
          <cell r="C33">
            <v>9.2927585235277541E-2</v>
          </cell>
          <cell r="D33">
            <v>7.360226468506724E-3</v>
          </cell>
          <cell r="E33">
            <v>7.3635284810126586E-2</v>
          </cell>
          <cell r="F33">
            <v>0.12637688318103235</v>
          </cell>
          <cell r="G33">
            <v>6.7821623355790825E-2</v>
          </cell>
          <cell r="H33">
            <v>3.8991101681497199E-2</v>
          </cell>
          <cell r="I33">
            <v>8.7470834011612129E-3</v>
          </cell>
        </row>
        <row r="36">
          <cell r="B36">
            <v>1</v>
          </cell>
          <cell r="C36">
            <v>2</v>
          </cell>
          <cell r="D36">
            <v>3</v>
          </cell>
          <cell r="E36">
            <v>4</v>
          </cell>
          <cell r="F36">
            <v>5</v>
          </cell>
          <cell r="G36">
            <v>6</v>
          </cell>
          <cell r="H36">
            <v>7</v>
          </cell>
          <cell r="I36">
            <v>10</v>
          </cell>
        </row>
        <row r="37">
          <cell r="B37">
            <v>2237.1</v>
          </cell>
          <cell r="C37">
            <v>49.9</v>
          </cell>
          <cell r="D37">
            <v>13.8</v>
          </cell>
          <cell r="E37">
            <v>256.89999999999998</v>
          </cell>
          <cell r="F37">
            <v>39.200000000000003</v>
          </cell>
          <cell r="G37">
            <v>302.7</v>
          </cell>
          <cell r="H37">
            <v>984</v>
          </cell>
          <cell r="I37">
            <v>1226.7</v>
          </cell>
        </row>
        <row r="38">
          <cell r="B38">
            <v>35</v>
          </cell>
          <cell r="C38">
            <v>3.8</v>
          </cell>
          <cell r="D38">
            <v>0.1</v>
          </cell>
          <cell r="E38">
            <v>32.700000000000003</v>
          </cell>
          <cell r="F38">
            <v>8.8000000000000007</v>
          </cell>
          <cell r="G38">
            <v>0.8</v>
          </cell>
          <cell r="H38">
            <v>135.1</v>
          </cell>
          <cell r="I38">
            <v>443.8</v>
          </cell>
        </row>
        <row r="39">
          <cell r="B39">
            <v>24.9</v>
          </cell>
          <cell r="C39">
            <v>2.2000000000000002</v>
          </cell>
          <cell r="D39">
            <v>0</v>
          </cell>
          <cell r="E39">
            <v>123.2</v>
          </cell>
          <cell r="F39">
            <v>12.7</v>
          </cell>
          <cell r="G39">
            <v>0</v>
          </cell>
          <cell r="H39">
            <v>2.4</v>
          </cell>
          <cell r="I39">
            <v>342.1</v>
          </cell>
        </row>
        <row r="40">
          <cell r="B40">
            <v>76.2</v>
          </cell>
          <cell r="C40">
            <v>104.8</v>
          </cell>
          <cell r="D40">
            <v>2.8</v>
          </cell>
          <cell r="E40">
            <v>0</v>
          </cell>
          <cell r="F40">
            <v>0</v>
          </cell>
          <cell r="G40">
            <v>8.6</v>
          </cell>
          <cell r="H40">
            <v>1372.2</v>
          </cell>
          <cell r="I40">
            <v>882.5</v>
          </cell>
        </row>
        <row r="41">
          <cell r="B41">
            <v>552.4</v>
          </cell>
          <cell r="C41">
            <v>6</v>
          </cell>
          <cell r="D41">
            <v>113.4</v>
          </cell>
          <cell r="E41">
            <v>805.4</v>
          </cell>
          <cell r="F41">
            <v>1</v>
          </cell>
          <cell r="G41">
            <v>0</v>
          </cell>
          <cell r="H41">
            <v>172.6</v>
          </cell>
          <cell r="I41">
            <v>67.3</v>
          </cell>
        </row>
        <row r="42">
          <cell r="B42">
            <v>75.400000000000006</v>
          </cell>
          <cell r="C42">
            <v>0.5</v>
          </cell>
          <cell r="D42">
            <v>0</v>
          </cell>
          <cell r="E42">
            <v>101.1</v>
          </cell>
          <cell r="F42">
            <v>0</v>
          </cell>
          <cell r="G42">
            <v>0</v>
          </cell>
          <cell r="H42">
            <v>64.2</v>
          </cell>
          <cell r="I42">
            <v>166.5</v>
          </cell>
        </row>
        <row r="43">
          <cell r="B43">
            <v>982</v>
          </cell>
          <cell r="C43">
            <v>50</v>
          </cell>
          <cell r="D43">
            <v>29.6</v>
          </cell>
          <cell r="E43">
            <v>660.8</v>
          </cell>
          <cell r="F43">
            <v>74.5</v>
          </cell>
          <cell r="G43">
            <v>126.6</v>
          </cell>
          <cell r="H43">
            <v>314.3</v>
          </cell>
          <cell r="I43">
            <v>1062.3</v>
          </cell>
        </row>
        <row r="44">
          <cell r="B44">
            <v>667.6</v>
          </cell>
          <cell r="C44">
            <v>324.39999999999998</v>
          </cell>
          <cell r="D44">
            <v>95.2</v>
          </cell>
          <cell r="E44">
            <v>987.4</v>
          </cell>
          <cell r="F44">
            <v>502.8</v>
          </cell>
          <cell r="G44">
            <v>100.2</v>
          </cell>
          <cell r="H44">
            <v>799.4</v>
          </cell>
          <cell r="I44">
            <v>154.5</v>
          </cell>
        </row>
        <row r="45">
          <cell r="B45">
            <v>3001</v>
          </cell>
          <cell r="C45">
            <v>167.2</v>
          </cell>
          <cell r="D45">
            <v>130.1</v>
          </cell>
          <cell r="E45">
            <v>1319.2999999999997</v>
          </cell>
          <cell r="F45">
            <v>61.7</v>
          </cell>
          <cell r="G45">
            <v>312.10000000000002</v>
          </cell>
          <cell r="H45">
            <v>2730.4999999999995</v>
          </cell>
          <cell r="I45">
            <v>3128.9</v>
          </cell>
        </row>
        <row r="46">
          <cell r="B46">
            <v>982</v>
          </cell>
          <cell r="C46">
            <v>50</v>
          </cell>
          <cell r="D46">
            <v>29.6</v>
          </cell>
          <cell r="E46">
            <v>660.8</v>
          </cell>
          <cell r="F46">
            <v>74.5</v>
          </cell>
          <cell r="G46">
            <v>126.6</v>
          </cell>
          <cell r="H46">
            <v>314.3</v>
          </cell>
          <cell r="I46">
            <v>1062.3</v>
          </cell>
        </row>
        <row r="47">
          <cell r="B47">
            <v>667.6</v>
          </cell>
          <cell r="C47">
            <v>324.39999999999998</v>
          </cell>
          <cell r="D47">
            <v>95.2</v>
          </cell>
          <cell r="E47">
            <v>987.4</v>
          </cell>
          <cell r="F47">
            <v>502.8</v>
          </cell>
          <cell r="G47">
            <v>100.2</v>
          </cell>
          <cell r="H47">
            <v>799.4</v>
          </cell>
          <cell r="I47">
            <v>154.5</v>
          </cell>
        </row>
        <row r="48">
          <cell r="B48">
            <v>0.16245331023656145</v>
          </cell>
          <cell r="C48">
            <v>3.458833264377327E-2</v>
          </cell>
          <cell r="D48">
            <v>4.3923024983119514E-2</v>
          </cell>
          <cell r="E48">
            <v>9.6595401962219926E-2</v>
          </cell>
          <cell r="F48">
            <v>1.4476771468793994E-2</v>
          </cell>
          <cell r="G48">
            <v>0.15597201399300351</v>
          </cell>
          <cell r="H48">
            <v>9.9569704262845046E-2</v>
          </cell>
          <cell r="I48">
            <v>0.18832912001926086</v>
          </cell>
        </row>
        <row r="49">
          <cell r="B49">
            <v>5.3158663996102418E-2</v>
          </cell>
          <cell r="C49">
            <v>1.0343400910219279E-2</v>
          </cell>
          <cell r="D49">
            <v>9.9932478055368007E-3</v>
          </cell>
          <cell r="E49">
            <v>4.8381900717528188E-2</v>
          </cell>
          <cell r="F49">
            <v>1.7480056311590803E-2</v>
          </cell>
          <cell r="G49">
            <v>6.3268365817091457E-2</v>
          </cell>
          <cell r="H49">
            <v>1.1461182219304963E-2</v>
          </cell>
          <cell r="I49">
            <v>6.3940050559768868E-2</v>
          </cell>
        </row>
        <row r="50">
          <cell r="B50">
            <v>3.6139230227900179E-2</v>
          </cell>
          <cell r="C50">
            <v>6.7107985105502685E-2</v>
          </cell>
          <cell r="D50">
            <v>3.2140445644834571E-2</v>
          </cell>
          <cell r="E50">
            <v>7.2294625860301651E-2</v>
          </cell>
          <cell r="F50">
            <v>0.11797278273111216</v>
          </cell>
          <cell r="G50">
            <v>5.0074962518740634E-2</v>
          </cell>
          <cell r="H50">
            <v>2.9150712905225539E-2</v>
          </cell>
          <cell r="I50">
            <v>9.299386059949441E-3</v>
          </cell>
        </row>
        <row r="53">
          <cell r="B53">
            <v>1</v>
          </cell>
          <cell r="C53">
            <v>2</v>
          </cell>
          <cell r="D53">
            <v>3</v>
          </cell>
          <cell r="E53">
            <v>4</v>
          </cell>
          <cell r="F53">
            <v>5</v>
          </cell>
          <cell r="G53">
            <v>6</v>
          </cell>
          <cell r="H53">
            <v>7</v>
          </cell>
          <cell r="I53">
            <v>10</v>
          </cell>
        </row>
        <row r="54">
          <cell r="B54">
            <v>5747.5</v>
          </cell>
          <cell r="C54">
            <v>60.2</v>
          </cell>
          <cell r="D54">
            <v>23.9</v>
          </cell>
          <cell r="E54">
            <v>466.8</v>
          </cell>
          <cell r="F54">
            <v>81.599999999999994</v>
          </cell>
          <cell r="G54">
            <v>441.8</v>
          </cell>
          <cell r="H54">
            <v>1122</v>
          </cell>
          <cell r="I54">
            <v>2520.6</v>
          </cell>
        </row>
        <row r="55">
          <cell r="B55">
            <v>161.9</v>
          </cell>
          <cell r="C55">
            <v>34.6</v>
          </cell>
          <cell r="D55">
            <v>0</v>
          </cell>
          <cell r="E55">
            <v>322.89999999999998</v>
          </cell>
          <cell r="F55">
            <v>8.8000000000000007</v>
          </cell>
          <cell r="G55">
            <v>6.9</v>
          </cell>
          <cell r="H55">
            <v>75.599999999999994</v>
          </cell>
          <cell r="I55">
            <v>958.5</v>
          </cell>
        </row>
        <row r="56">
          <cell r="B56">
            <v>11.7</v>
          </cell>
          <cell r="C56">
            <v>0</v>
          </cell>
          <cell r="D56">
            <v>0</v>
          </cell>
          <cell r="E56">
            <v>218.2</v>
          </cell>
          <cell r="F56">
            <v>4</v>
          </cell>
          <cell r="G56">
            <v>0</v>
          </cell>
          <cell r="H56">
            <v>51.5</v>
          </cell>
          <cell r="I56">
            <v>165.9</v>
          </cell>
        </row>
        <row r="57">
          <cell r="B57">
            <v>101.9</v>
          </cell>
          <cell r="C57">
            <v>150.30000000000001</v>
          </cell>
          <cell r="D57">
            <v>6.3</v>
          </cell>
          <cell r="E57">
            <v>0</v>
          </cell>
          <cell r="F57">
            <v>0</v>
          </cell>
          <cell r="G57">
            <v>16.600000000000001</v>
          </cell>
          <cell r="H57">
            <v>428.5</v>
          </cell>
          <cell r="I57">
            <v>604.5</v>
          </cell>
        </row>
        <row r="58">
          <cell r="B58">
            <v>169.7</v>
          </cell>
          <cell r="C58">
            <v>45.3</v>
          </cell>
          <cell r="D58">
            <v>18.7</v>
          </cell>
          <cell r="E58">
            <v>3.2</v>
          </cell>
          <cell r="F58">
            <v>0.7</v>
          </cell>
          <cell r="G58">
            <v>0</v>
          </cell>
          <cell r="H58">
            <v>65.599999999999994</v>
          </cell>
          <cell r="I58">
            <v>69.900000000000006</v>
          </cell>
        </row>
        <row r="59">
          <cell r="B59">
            <v>113</v>
          </cell>
          <cell r="C59">
            <v>0.1</v>
          </cell>
          <cell r="D59">
            <v>0</v>
          </cell>
          <cell r="E59">
            <v>72</v>
          </cell>
          <cell r="F59">
            <v>0</v>
          </cell>
          <cell r="G59">
            <v>0</v>
          </cell>
          <cell r="H59">
            <v>194.6</v>
          </cell>
          <cell r="I59">
            <v>154.30000000000001</v>
          </cell>
        </row>
        <row r="60">
          <cell r="B60">
            <v>2369.3000000000002</v>
          </cell>
          <cell r="C60">
            <v>151.5</v>
          </cell>
          <cell r="D60">
            <v>12.5</v>
          </cell>
          <cell r="E60">
            <v>577.5</v>
          </cell>
          <cell r="F60">
            <v>90.5</v>
          </cell>
          <cell r="G60">
            <v>123</v>
          </cell>
          <cell r="H60">
            <v>1113.3</v>
          </cell>
          <cell r="I60">
            <v>1613.8</v>
          </cell>
        </row>
        <row r="61">
          <cell r="B61">
            <v>1343.4</v>
          </cell>
          <cell r="C61">
            <v>740.3</v>
          </cell>
          <cell r="D61">
            <v>130.9</v>
          </cell>
          <cell r="E61">
            <v>744.7</v>
          </cell>
          <cell r="F61">
            <v>304.5</v>
          </cell>
          <cell r="G61">
            <v>83.3</v>
          </cell>
          <cell r="H61">
            <v>930.7</v>
          </cell>
          <cell r="I61">
            <v>255.1</v>
          </cell>
        </row>
        <row r="62">
          <cell r="B62">
            <v>6305.6999999999989</v>
          </cell>
          <cell r="C62">
            <v>290.50000000000006</v>
          </cell>
          <cell r="D62">
            <v>48.9</v>
          </cell>
          <cell r="E62">
            <v>1083.1000000000001</v>
          </cell>
          <cell r="F62">
            <v>95.1</v>
          </cell>
          <cell r="G62">
            <v>465.3</v>
          </cell>
          <cell r="H62">
            <v>1937.7999999999997</v>
          </cell>
          <cell r="I62">
            <v>4473.7</v>
          </cell>
        </row>
        <row r="63">
          <cell r="B63">
            <v>2369.3000000000002</v>
          </cell>
          <cell r="C63">
            <v>151.5</v>
          </cell>
          <cell r="D63">
            <v>12.5</v>
          </cell>
          <cell r="E63">
            <v>577.5</v>
          </cell>
          <cell r="F63">
            <v>90.5</v>
          </cell>
          <cell r="G63">
            <v>123</v>
          </cell>
          <cell r="H63">
            <v>1113.3</v>
          </cell>
          <cell r="I63">
            <v>1613.8</v>
          </cell>
        </row>
        <row r="64">
          <cell r="B64">
            <v>1343.4</v>
          </cell>
          <cell r="C64">
            <v>740.3</v>
          </cell>
          <cell r="D64">
            <v>130.9</v>
          </cell>
          <cell r="E64">
            <v>744.7</v>
          </cell>
          <cell r="F64">
            <v>304.5</v>
          </cell>
          <cell r="G64">
            <v>83.3</v>
          </cell>
          <cell r="H64">
            <v>930.7</v>
          </cell>
          <cell r="I64">
            <v>255.1</v>
          </cell>
        </row>
        <row r="65">
          <cell r="B65">
            <v>0.18214564256622082</v>
          </cell>
          <cell r="C65">
            <v>3.1391830559757951E-2</v>
          </cell>
          <cell r="D65">
            <v>1.7717391304347827E-2</v>
          </cell>
          <cell r="E65">
            <v>9.6164432211666526E-2</v>
          </cell>
          <cell r="F65">
            <v>4.0780445969125209E-2</v>
          </cell>
          <cell r="G65">
            <v>0.17355464378963073</v>
          </cell>
          <cell r="H65">
            <v>5.7592058727375391E-2</v>
          </cell>
          <cell r="I65">
            <v>0.19333189282627483</v>
          </cell>
        </row>
        <row r="66">
          <cell r="B66">
            <v>6.8439296340160036E-2</v>
          </cell>
          <cell r="C66">
            <v>1.6371298897773934E-2</v>
          </cell>
          <cell r="D66">
            <v>4.528985507246377E-3</v>
          </cell>
          <cell r="E66">
            <v>5.127408328154133E-2</v>
          </cell>
          <cell r="F66">
            <v>3.8807890222984566E-2</v>
          </cell>
          <cell r="G66">
            <v>4.587840358075345E-2</v>
          </cell>
          <cell r="H66">
            <v>3.3087645258121079E-2</v>
          </cell>
          <cell r="I66">
            <v>6.9740708729472772E-2</v>
          </cell>
        </row>
        <row r="67">
          <cell r="B67">
            <v>3.8805280337386984E-2</v>
          </cell>
          <cell r="C67">
            <v>7.9997838772422725E-2</v>
          </cell>
          <cell r="D67">
            <v>4.742753623188406E-2</v>
          </cell>
          <cell r="E67">
            <v>6.6119151203054255E-2</v>
          </cell>
          <cell r="F67">
            <v>0.13057461406518009</v>
          </cell>
          <cell r="G67">
            <v>3.1070496083550912E-2</v>
          </cell>
          <cell r="H67">
            <v>2.7660712693553663E-2</v>
          </cell>
          <cell r="I67">
            <v>1.1024200518582541E-2</v>
          </cell>
        </row>
      </sheetData>
      <sheetData sheetId="2"/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 EQUIVALENTE RUTA TIPO"/>
      <sheetName val="DATOS BASE "/>
      <sheetName val="CÁLCULO TARIFA KM "/>
      <sheetName val="GUAYLLABAMBA"/>
    </sheetNames>
    <sheetDataSet>
      <sheetData sheetId="0" refreshError="1"/>
      <sheetData sheetId="1" refreshError="1"/>
      <sheetData sheetId="2"/>
      <sheetData sheetId="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 EQUIVALENTE RUTA TIPO"/>
      <sheetName val="DATOS BASE"/>
      <sheetName val="CÁLCULO TARIFA KM"/>
      <sheetName val="MITAD DEL MUNDO "/>
      <sheetName val="CALDERON "/>
    </sheetNames>
    <sheetDataSet>
      <sheetData sheetId="0" refreshError="1"/>
      <sheetData sheetId="1" refreshError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OS OPERACIONALES "/>
      <sheetName val="DATOS BASE "/>
      <sheetName val=" QUITUMBE-AEROPUERTO"/>
      <sheetName val="RIO COCA-AEROPUERTO"/>
      <sheetName val="CARCELEN-AEROPUERTO"/>
      <sheetName val="1 (2)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57A22-77A0-46FF-9660-A8C050EBC1CA}">
  <dimension ref="A1:K541"/>
  <sheetViews>
    <sheetView showGridLines="0" zoomScale="90" zoomScaleNormal="90" zoomScaleSheetLayoutView="76" workbookViewId="0">
      <selection activeCell="F56" sqref="F56"/>
    </sheetView>
  </sheetViews>
  <sheetFormatPr baseColWidth="10" defaultColWidth="11.42578125" defaultRowHeight="15"/>
  <cols>
    <col min="1" max="1" width="4.140625" customWidth="1"/>
    <col min="2" max="2" width="40.5703125" style="2" customWidth="1"/>
    <col min="3" max="4" width="10.7109375" style="3" customWidth="1"/>
    <col min="5" max="5" width="10.5703125" style="112" customWidth="1"/>
    <col min="6" max="6" width="11.42578125" style="58"/>
    <col min="7" max="16384" width="11.42578125" style="2"/>
  </cols>
  <sheetData>
    <row r="1" spans="2:6" ht="49.5" customHeight="1">
      <c r="B1" s="65" t="s">
        <v>483</v>
      </c>
      <c r="C1" s="65"/>
      <c r="D1" s="65"/>
    </row>
    <row r="2" spans="2:6" ht="24.75" customHeight="1">
      <c r="B2" s="1"/>
      <c r="C2" s="58"/>
      <c r="D2" s="58"/>
    </row>
    <row r="3" spans="2:6" ht="26.25" customHeight="1">
      <c r="B3" s="113" t="s">
        <v>1</v>
      </c>
      <c r="C3" s="113"/>
      <c r="D3" s="113"/>
    </row>
    <row r="4" spans="2:6" ht="60" customHeight="1">
      <c r="B4" s="114" t="s">
        <v>2</v>
      </c>
      <c r="C4" s="115" t="s">
        <v>3</v>
      </c>
      <c r="D4" s="116"/>
      <c r="E4" s="2"/>
      <c r="F4" s="2"/>
    </row>
    <row r="5" spans="2:6">
      <c r="B5" s="4" t="s">
        <v>4</v>
      </c>
      <c r="C5" s="118">
        <v>0.35</v>
      </c>
      <c r="D5" s="119">
        <v>0.17</v>
      </c>
      <c r="E5" s="2"/>
      <c r="F5" s="2"/>
    </row>
    <row r="6" spans="2:6">
      <c r="B6" s="4" t="s">
        <v>5</v>
      </c>
      <c r="C6" s="120"/>
      <c r="D6" s="121"/>
      <c r="E6" s="2"/>
      <c r="F6" s="2"/>
    </row>
    <row r="7" spans="2:6">
      <c r="B7" s="4" t="s">
        <v>6</v>
      </c>
      <c r="C7" s="122">
        <v>0.4</v>
      </c>
      <c r="D7" s="117">
        <v>0.2</v>
      </c>
      <c r="E7" s="2"/>
      <c r="F7" s="2"/>
    </row>
    <row r="8" spans="2:6">
      <c r="B8" s="4" t="s">
        <v>7</v>
      </c>
      <c r="C8" s="118">
        <v>0.5</v>
      </c>
      <c r="D8" s="119">
        <v>0.25</v>
      </c>
      <c r="E8" s="2"/>
      <c r="F8" s="2"/>
    </row>
    <row r="9" spans="2:6">
      <c r="B9" s="4" t="s">
        <v>8</v>
      </c>
      <c r="C9" s="120"/>
      <c r="D9" s="121"/>
      <c r="E9" s="2"/>
      <c r="F9" s="2"/>
    </row>
    <row r="10" spans="2:6">
      <c r="B10" s="4" t="s">
        <v>9</v>
      </c>
      <c r="C10" s="122">
        <v>0.6</v>
      </c>
      <c r="D10" s="62">
        <v>0.3</v>
      </c>
      <c r="E10" s="2"/>
      <c r="F10" s="2"/>
    </row>
    <row r="11" spans="2:6">
      <c r="B11" s="4" t="s">
        <v>10</v>
      </c>
      <c r="C11" s="122">
        <v>0.7</v>
      </c>
      <c r="D11" s="117">
        <v>0.35</v>
      </c>
      <c r="E11" s="2"/>
      <c r="F11" s="2"/>
    </row>
    <row r="12" spans="2:6">
      <c r="B12" s="4" t="s">
        <v>11</v>
      </c>
      <c r="C12" s="122">
        <v>0.35</v>
      </c>
      <c r="D12" s="117">
        <v>0.17</v>
      </c>
      <c r="E12" s="2"/>
      <c r="F12" s="2"/>
    </row>
    <row r="13" spans="2:6">
      <c r="B13" s="4" t="s">
        <v>12</v>
      </c>
      <c r="C13" s="118">
        <v>0.4</v>
      </c>
      <c r="D13" s="119">
        <v>0.2</v>
      </c>
      <c r="E13" s="2"/>
      <c r="F13" s="2"/>
    </row>
    <row r="14" spans="2:6">
      <c r="B14" s="4" t="s">
        <v>13</v>
      </c>
      <c r="C14" s="120"/>
      <c r="D14" s="121"/>
      <c r="E14" s="2"/>
      <c r="F14" s="2"/>
    </row>
    <row r="15" spans="2:6">
      <c r="B15" s="4" t="s">
        <v>14</v>
      </c>
      <c r="C15" s="118">
        <v>0.5</v>
      </c>
      <c r="D15" s="119">
        <v>0.25</v>
      </c>
      <c r="E15" s="2"/>
      <c r="F15" s="2"/>
    </row>
    <row r="16" spans="2:6">
      <c r="B16" s="4" t="s">
        <v>15</v>
      </c>
      <c r="C16" s="120"/>
      <c r="D16" s="121"/>
      <c r="E16" s="2"/>
      <c r="F16" s="2"/>
    </row>
    <row r="17" spans="1:11">
      <c r="B17" s="4" t="s">
        <v>16</v>
      </c>
      <c r="C17" s="122">
        <v>0.35</v>
      </c>
      <c r="D17" s="117">
        <v>0.17</v>
      </c>
      <c r="E17" s="2"/>
      <c r="F17" s="2"/>
    </row>
    <row r="18" spans="1:11" s="7" customFormat="1" ht="15" customHeight="1">
      <c r="A18"/>
      <c r="B18" s="2"/>
      <c r="C18" s="3"/>
      <c r="D18" s="3"/>
      <c r="E18" s="2"/>
      <c r="F18" s="2"/>
      <c r="G18" s="2"/>
      <c r="H18" s="2"/>
      <c r="I18" s="2"/>
      <c r="J18" s="2"/>
      <c r="K18" s="2"/>
    </row>
    <row r="19" spans="1:11" s="7" customFormat="1" ht="33" customHeight="1">
      <c r="A19"/>
      <c r="B19" s="113" t="s">
        <v>17</v>
      </c>
      <c r="C19" s="113"/>
      <c r="D19" s="113"/>
      <c r="E19" s="112"/>
      <c r="F19" s="58"/>
      <c r="G19" s="2"/>
      <c r="H19" s="2"/>
      <c r="I19" s="2"/>
      <c r="J19" s="2"/>
      <c r="K19" s="2"/>
    </row>
    <row r="20" spans="1:11" s="7" customFormat="1" ht="48" customHeight="1">
      <c r="A20"/>
      <c r="B20" s="114" t="s">
        <v>2</v>
      </c>
      <c r="C20" s="115" t="s">
        <v>3</v>
      </c>
      <c r="D20" s="116"/>
      <c r="E20" s="2"/>
      <c r="F20" s="2"/>
      <c r="G20" s="2"/>
      <c r="H20" s="2"/>
      <c r="I20" s="2"/>
      <c r="J20" s="2"/>
      <c r="K20" s="2"/>
    </row>
    <row r="21" spans="1:11" s="7" customFormat="1">
      <c r="A21"/>
      <c r="B21" s="4" t="s">
        <v>5</v>
      </c>
      <c r="C21" s="122">
        <v>0.35</v>
      </c>
      <c r="D21" s="117">
        <v>0.17</v>
      </c>
      <c r="E21" s="2"/>
      <c r="F21" s="2"/>
      <c r="G21" s="2"/>
      <c r="H21" s="2"/>
      <c r="I21" s="2"/>
      <c r="J21" s="2"/>
      <c r="K21" s="2"/>
    </row>
    <row r="22" spans="1:11" s="7" customFormat="1" ht="15" customHeight="1">
      <c r="A22"/>
      <c r="B22" s="4" t="s">
        <v>18</v>
      </c>
      <c r="C22" s="66">
        <v>0.4</v>
      </c>
      <c r="D22" s="66">
        <v>0.2</v>
      </c>
      <c r="E22" s="2"/>
      <c r="F22" s="2"/>
      <c r="G22" s="2"/>
      <c r="H22" s="2"/>
      <c r="I22" s="2"/>
      <c r="J22" s="2"/>
      <c r="K22" s="2"/>
    </row>
    <row r="23" spans="1:11" s="7" customFormat="1" ht="15" customHeight="1">
      <c r="A23"/>
      <c r="B23" s="4" t="s">
        <v>19</v>
      </c>
      <c r="C23" s="67"/>
      <c r="D23" s="67"/>
      <c r="E23" s="2"/>
      <c r="F23" s="2"/>
      <c r="G23" s="2"/>
      <c r="H23" s="2"/>
      <c r="I23" s="2"/>
      <c r="J23" s="2"/>
      <c r="K23" s="2"/>
    </row>
    <row r="24" spans="1:11" s="7" customFormat="1">
      <c r="A24"/>
      <c r="B24" s="4" t="s">
        <v>20</v>
      </c>
      <c r="C24" s="66">
        <v>0.45</v>
      </c>
      <c r="D24" s="66">
        <v>0.22</v>
      </c>
      <c r="E24" s="2"/>
      <c r="F24" s="2"/>
      <c r="G24" s="2"/>
      <c r="H24" s="2"/>
      <c r="I24" s="2"/>
      <c r="J24" s="2"/>
      <c r="K24" s="2"/>
    </row>
    <row r="25" spans="1:11" s="7" customFormat="1">
      <c r="A25"/>
      <c r="B25" s="4" t="s">
        <v>21</v>
      </c>
      <c r="C25" s="67"/>
      <c r="D25" s="67"/>
      <c r="E25" s="2"/>
      <c r="F25" s="2"/>
      <c r="G25" s="2"/>
      <c r="H25" s="2"/>
      <c r="I25" s="2"/>
      <c r="J25" s="2"/>
      <c r="K25" s="2"/>
    </row>
    <row r="26" spans="1:11" s="7" customFormat="1">
      <c r="A26"/>
      <c r="B26" s="4" t="s">
        <v>7</v>
      </c>
      <c r="C26" s="62">
        <v>0.5</v>
      </c>
      <c r="D26" s="117">
        <v>0.25</v>
      </c>
      <c r="E26" s="2"/>
      <c r="F26" s="2"/>
      <c r="G26" s="2"/>
      <c r="H26" s="2"/>
      <c r="I26" s="2"/>
      <c r="J26" s="2"/>
      <c r="K26" s="2"/>
    </row>
    <row r="27" spans="1:11" s="7" customFormat="1">
      <c r="A27"/>
      <c r="B27" s="4" t="s">
        <v>22</v>
      </c>
      <c r="C27" s="62">
        <v>0.6</v>
      </c>
      <c r="D27" s="117">
        <v>0.3</v>
      </c>
      <c r="E27" s="2"/>
      <c r="F27" s="2"/>
      <c r="G27" s="2"/>
      <c r="H27" s="2"/>
      <c r="I27" s="2"/>
      <c r="J27" s="2"/>
      <c r="K27" s="2"/>
    </row>
    <row r="28" spans="1:11" s="7" customFormat="1">
      <c r="A28"/>
      <c r="B28" s="4" t="s">
        <v>11</v>
      </c>
      <c r="C28" s="66">
        <v>0.35</v>
      </c>
      <c r="D28" s="66">
        <v>0.17</v>
      </c>
      <c r="E28" s="2"/>
      <c r="F28" s="2"/>
      <c r="G28" s="2"/>
      <c r="H28" s="2"/>
      <c r="I28" s="2"/>
      <c r="J28" s="2"/>
      <c r="K28" s="2"/>
    </row>
    <row r="29" spans="1:11" s="7" customFormat="1">
      <c r="A29"/>
      <c r="B29" s="4" t="s">
        <v>23</v>
      </c>
      <c r="C29" s="67"/>
      <c r="D29" s="67"/>
      <c r="E29" s="2"/>
      <c r="F29" s="2"/>
      <c r="G29" s="2"/>
      <c r="H29" s="2"/>
      <c r="I29" s="2"/>
      <c r="J29" s="2"/>
      <c r="K29" s="2"/>
    </row>
    <row r="30" spans="1:11" s="7" customFormat="1">
      <c r="A30"/>
      <c r="B30" s="4" t="s">
        <v>24</v>
      </c>
      <c r="C30" s="66">
        <v>0.4</v>
      </c>
      <c r="D30" s="66">
        <v>0.2</v>
      </c>
      <c r="E30" s="2"/>
      <c r="F30" s="2"/>
      <c r="G30" s="2"/>
      <c r="H30" s="2"/>
      <c r="I30" s="2"/>
      <c r="J30" s="2"/>
      <c r="K30" s="2"/>
    </row>
    <row r="31" spans="1:11" s="7" customFormat="1">
      <c r="A31"/>
      <c r="B31" s="4" t="s">
        <v>25</v>
      </c>
      <c r="C31" s="69"/>
      <c r="D31" s="69"/>
      <c r="E31" s="2"/>
      <c r="F31" s="2"/>
      <c r="G31" s="2"/>
      <c r="H31" s="2"/>
      <c r="I31" s="2"/>
      <c r="J31" s="2"/>
      <c r="K31" s="2"/>
    </row>
    <row r="32" spans="1:11" s="7" customFormat="1">
      <c r="A32"/>
      <c r="B32" s="4" t="s">
        <v>26</v>
      </c>
      <c r="C32" s="67"/>
      <c r="D32" s="67"/>
      <c r="E32" s="2"/>
      <c r="F32" s="2"/>
      <c r="G32" s="2"/>
      <c r="H32" s="2"/>
      <c r="I32" s="2"/>
      <c r="J32" s="2"/>
      <c r="K32" s="2"/>
    </row>
    <row r="33" spans="1:11" s="7" customFormat="1" ht="15" customHeight="1">
      <c r="A33"/>
      <c r="B33" s="4" t="s">
        <v>13</v>
      </c>
      <c r="C33" s="62">
        <v>0.45</v>
      </c>
      <c r="D33" s="62">
        <v>0.22</v>
      </c>
      <c r="E33" s="2"/>
      <c r="F33" s="2"/>
      <c r="G33" s="2"/>
      <c r="H33" s="2"/>
      <c r="I33" s="2"/>
      <c r="J33" s="2"/>
      <c r="K33" s="2"/>
    </row>
    <row r="34" spans="1:11" s="7" customFormat="1">
      <c r="A34"/>
      <c r="B34" s="123" t="s">
        <v>27</v>
      </c>
      <c r="C34" s="62">
        <v>0.5</v>
      </c>
      <c r="D34" s="62">
        <v>0.25</v>
      </c>
      <c r="E34" s="2"/>
      <c r="F34" s="2"/>
      <c r="G34" s="2"/>
      <c r="H34" s="2"/>
      <c r="I34" s="2"/>
      <c r="J34" s="2"/>
      <c r="K34" s="2"/>
    </row>
    <row r="35" spans="1:11" s="7" customFormat="1">
      <c r="A35"/>
      <c r="B35" s="4" t="s">
        <v>28</v>
      </c>
      <c r="C35" s="62">
        <v>0.35</v>
      </c>
      <c r="D35" s="62">
        <v>0.17</v>
      </c>
      <c r="E35" s="2"/>
      <c r="F35" s="2"/>
      <c r="G35" s="2"/>
      <c r="H35" s="2"/>
      <c r="I35" s="2"/>
      <c r="J35" s="2"/>
      <c r="K35" s="2"/>
    </row>
    <row r="36" spans="1:11" s="7" customFormat="1">
      <c r="A36"/>
      <c r="B36" s="2"/>
      <c r="C36" s="3"/>
      <c r="D36" s="3"/>
      <c r="E36" s="2"/>
      <c r="F36" s="2"/>
      <c r="G36" s="2"/>
      <c r="H36" s="2"/>
      <c r="I36" s="2"/>
      <c r="J36" s="2"/>
      <c r="K36" s="2"/>
    </row>
    <row r="37" spans="1:11" s="7" customFormat="1" ht="33.75" customHeight="1">
      <c r="A37"/>
      <c r="B37" s="113" t="s">
        <v>29</v>
      </c>
      <c r="C37" s="113"/>
      <c r="D37" s="113"/>
      <c r="E37" s="112"/>
      <c r="F37" s="58"/>
      <c r="G37" s="2"/>
      <c r="H37" s="2"/>
      <c r="I37" s="2"/>
      <c r="J37" s="2"/>
      <c r="K37" s="2"/>
    </row>
    <row r="38" spans="1:11" s="7" customFormat="1" ht="55.5" customHeight="1">
      <c r="A38"/>
      <c r="B38" s="124" t="s">
        <v>2</v>
      </c>
      <c r="C38" s="115" t="s">
        <v>3</v>
      </c>
      <c r="D38" s="116"/>
      <c r="E38" s="2"/>
      <c r="F38" s="2"/>
      <c r="G38" s="2"/>
      <c r="H38" s="2"/>
      <c r="I38" s="2"/>
      <c r="J38" s="2"/>
      <c r="K38" s="2"/>
    </row>
    <row r="39" spans="1:11" s="7" customFormat="1">
      <c r="A39"/>
      <c r="B39" s="4" t="s">
        <v>30</v>
      </c>
      <c r="C39" s="66">
        <v>0.35</v>
      </c>
      <c r="D39" s="66">
        <v>0.17</v>
      </c>
      <c r="E39" s="2"/>
      <c r="F39" s="2"/>
      <c r="G39" s="2"/>
      <c r="H39" s="2"/>
      <c r="I39" s="2"/>
      <c r="J39" s="2"/>
      <c r="K39" s="2"/>
    </row>
    <row r="40" spans="1:11" s="7" customFormat="1" ht="15" customHeight="1">
      <c r="A40"/>
      <c r="B40" s="4" t="s">
        <v>5</v>
      </c>
      <c r="C40" s="67"/>
      <c r="D40" s="67"/>
      <c r="E40" s="2"/>
      <c r="F40" s="2"/>
      <c r="G40" s="2"/>
      <c r="H40" s="2"/>
      <c r="I40" s="2"/>
      <c r="J40" s="2"/>
      <c r="K40" s="2"/>
    </row>
    <row r="41" spans="1:11" s="7" customFormat="1" ht="15" customHeight="1">
      <c r="A41"/>
      <c r="B41" s="4" t="s">
        <v>31</v>
      </c>
      <c r="C41" s="62">
        <v>0.4</v>
      </c>
      <c r="D41" s="62">
        <f>+C41/2</f>
        <v>0.2</v>
      </c>
      <c r="E41" s="2"/>
      <c r="F41" s="2"/>
      <c r="G41" s="2"/>
      <c r="H41" s="2"/>
      <c r="I41" s="2"/>
      <c r="J41" s="2"/>
      <c r="K41" s="2"/>
    </row>
    <row r="42" spans="1:11" s="7" customFormat="1">
      <c r="A42"/>
      <c r="B42" s="4" t="s">
        <v>32</v>
      </c>
      <c r="C42" s="66">
        <v>0.45</v>
      </c>
      <c r="D42" s="66">
        <v>0.22</v>
      </c>
      <c r="E42" s="2"/>
      <c r="F42" s="2"/>
      <c r="G42" s="2"/>
      <c r="H42" s="2"/>
      <c r="I42" s="2"/>
      <c r="J42" s="2"/>
      <c r="K42" s="2"/>
    </row>
    <row r="43" spans="1:11" s="7" customFormat="1">
      <c r="A43"/>
      <c r="B43" s="126" t="s">
        <v>33</v>
      </c>
      <c r="C43" s="67"/>
      <c r="D43" s="67"/>
      <c r="E43" s="2"/>
      <c r="F43" s="2"/>
      <c r="G43" s="2"/>
      <c r="H43" s="2"/>
      <c r="I43" s="2"/>
      <c r="J43" s="2"/>
      <c r="K43" s="2"/>
    </row>
    <row r="44" spans="1:11" s="7" customFormat="1" ht="15" customHeight="1">
      <c r="A44"/>
      <c r="B44" s="4" t="s">
        <v>11</v>
      </c>
      <c r="C44" s="66">
        <v>0.35</v>
      </c>
      <c r="D44" s="68">
        <v>0.17</v>
      </c>
      <c r="E44" s="2"/>
      <c r="F44" s="2"/>
      <c r="G44" s="2"/>
      <c r="H44" s="2"/>
      <c r="I44" s="2"/>
      <c r="J44" s="2"/>
      <c r="K44" s="2"/>
    </row>
    <row r="45" spans="1:11" s="7" customFormat="1">
      <c r="A45"/>
      <c r="B45" s="4" t="s">
        <v>34</v>
      </c>
      <c r="C45" s="69"/>
      <c r="D45" s="68"/>
      <c r="E45" s="2"/>
      <c r="F45" s="2"/>
      <c r="G45" s="2"/>
      <c r="H45" s="2"/>
      <c r="I45" s="2"/>
      <c r="J45" s="2"/>
      <c r="K45" s="2"/>
    </row>
    <row r="46" spans="1:11" s="7" customFormat="1">
      <c r="A46"/>
      <c r="B46" s="4" t="s">
        <v>35</v>
      </c>
      <c r="C46" s="67"/>
      <c r="D46" s="68"/>
      <c r="E46" s="2"/>
      <c r="F46" s="2"/>
      <c r="G46" s="2"/>
      <c r="H46" s="2"/>
      <c r="I46" s="2"/>
      <c r="J46" s="2"/>
      <c r="K46" s="2"/>
    </row>
    <row r="47" spans="1:11" s="7" customFormat="1">
      <c r="A47"/>
      <c r="B47" s="4" t="s">
        <v>36</v>
      </c>
      <c r="C47" s="61">
        <v>0.4</v>
      </c>
      <c r="D47" s="61">
        <f>+C47/2</f>
        <v>0.2</v>
      </c>
      <c r="E47" s="2"/>
      <c r="F47" s="2"/>
      <c r="G47" s="2"/>
      <c r="H47" s="2"/>
      <c r="I47" s="2"/>
      <c r="J47" s="2"/>
      <c r="K47" s="2"/>
    </row>
    <row r="48" spans="1:11" s="7" customFormat="1">
      <c r="A48"/>
      <c r="B48" s="4" t="s">
        <v>37</v>
      </c>
      <c r="C48" s="62">
        <v>0.35</v>
      </c>
      <c r="D48" s="62">
        <v>0.17</v>
      </c>
      <c r="E48" s="2"/>
      <c r="F48" s="2"/>
      <c r="G48" s="2"/>
      <c r="H48" s="2"/>
      <c r="I48" s="2"/>
      <c r="J48" s="2"/>
      <c r="K48" s="2"/>
    </row>
    <row r="49" spans="1:11" s="7" customFormat="1">
      <c r="A49"/>
      <c r="B49" s="2"/>
      <c r="C49" s="3"/>
      <c r="D49" s="3"/>
      <c r="E49" s="2"/>
      <c r="F49" s="2"/>
      <c r="G49" s="2"/>
      <c r="H49" s="2"/>
      <c r="I49" s="2"/>
      <c r="J49" s="2"/>
      <c r="K49" s="2"/>
    </row>
    <row r="50" spans="1:11" s="7" customFormat="1" ht="30.75" customHeight="1">
      <c r="A50"/>
      <c r="B50" s="113" t="s">
        <v>38</v>
      </c>
      <c r="C50" s="113"/>
      <c r="D50" s="113"/>
      <c r="E50" s="112"/>
      <c r="F50" s="58"/>
      <c r="G50" s="2"/>
      <c r="H50" s="2"/>
      <c r="I50" s="2"/>
      <c r="J50" s="2"/>
      <c r="K50" s="2"/>
    </row>
    <row r="51" spans="1:11" s="7" customFormat="1" ht="37.5" customHeight="1">
      <c r="A51"/>
      <c r="B51" s="124" t="s">
        <v>2</v>
      </c>
      <c r="C51" s="115" t="s">
        <v>3</v>
      </c>
      <c r="D51" s="116"/>
      <c r="E51" s="2"/>
      <c r="F51" s="2"/>
      <c r="G51" s="2"/>
      <c r="H51" s="2"/>
      <c r="I51" s="2"/>
      <c r="J51" s="2"/>
      <c r="K51" s="2"/>
    </row>
    <row r="52" spans="1:11" s="7" customFormat="1">
      <c r="A52"/>
      <c r="B52" s="4" t="s">
        <v>39</v>
      </c>
      <c r="C52" s="62">
        <v>0.35</v>
      </c>
      <c r="D52" s="62">
        <v>0.17</v>
      </c>
      <c r="E52" s="2"/>
      <c r="F52" s="2"/>
      <c r="G52" s="2"/>
      <c r="H52" s="2"/>
      <c r="I52" s="2"/>
      <c r="J52" s="2"/>
      <c r="K52" s="2"/>
    </row>
    <row r="53" spans="1:11" s="7" customFormat="1">
      <c r="A53"/>
      <c r="B53" s="4" t="s">
        <v>40</v>
      </c>
      <c r="C53" s="61">
        <v>0.4</v>
      </c>
      <c r="D53" s="61">
        <f>+C53/2</f>
        <v>0.2</v>
      </c>
      <c r="E53" s="2"/>
      <c r="F53" s="2"/>
      <c r="G53" s="2"/>
      <c r="H53" s="2"/>
      <c r="I53" s="2"/>
      <c r="J53" s="2"/>
      <c r="K53" s="2"/>
    </row>
    <row r="54" spans="1:11" s="7" customFormat="1">
      <c r="A54"/>
      <c r="B54" s="4" t="s">
        <v>41</v>
      </c>
      <c r="C54" s="62">
        <v>0.45</v>
      </c>
      <c r="D54" s="62">
        <v>0.22</v>
      </c>
      <c r="E54" s="2"/>
      <c r="F54" s="2"/>
      <c r="G54" s="2"/>
      <c r="H54" s="2"/>
      <c r="I54" s="2"/>
      <c r="J54" s="2"/>
      <c r="K54" s="2"/>
    </row>
    <row r="55" spans="1:11" s="7" customFormat="1">
      <c r="A55"/>
      <c r="B55" s="4" t="s">
        <v>42</v>
      </c>
      <c r="C55" s="62">
        <v>0.5</v>
      </c>
      <c r="D55" s="62">
        <f>+C55/2</f>
        <v>0.25</v>
      </c>
      <c r="E55" s="2"/>
      <c r="F55" s="2"/>
      <c r="G55" s="2"/>
      <c r="H55" s="2"/>
      <c r="I55" s="2"/>
      <c r="J55" s="2"/>
      <c r="K55" s="2"/>
    </row>
    <row r="56" spans="1:11" s="7" customFormat="1">
      <c r="A56"/>
      <c r="B56" s="126" t="s">
        <v>43</v>
      </c>
      <c r="C56" s="62">
        <v>0.55000000000000004</v>
      </c>
      <c r="D56" s="62">
        <v>0.27</v>
      </c>
      <c r="E56" s="2"/>
      <c r="F56" s="2"/>
      <c r="G56" s="2"/>
      <c r="H56" s="2"/>
      <c r="I56" s="2"/>
      <c r="J56" s="2"/>
      <c r="K56" s="2"/>
    </row>
    <row r="57" spans="1:11" s="7" customFormat="1">
      <c r="A57"/>
      <c r="B57" s="4" t="s">
        <v>44</v>
      </c>
      <c r="C57" s="62">
        <v>0.35</v>
      </c>
      <c r="D57" s="62">
        <v>0.17</v>
      </c>
      <c r="E57" s="2"/>
      <c r="F57" s="2"/>
      <c r="G57" s="2"/>
      <c r="H57" s="2"/>
      <c r="I57" s="2"/>
      <c r="J57" s="2"/>
      <c r="K57" s="2"/>
    </row>
    <row r="58" spans="1:11" s="7" customFormat="1">
      <c r="A58"/>
      <c r="B58" s="4" t="s">
        <v>45</v>
      </c>
      <c r="C58" s="66">
        <v>0.4</v>
      </c>
      <c r="D58" s="66">
        <f>+C58/2</f>
        <v>0.2</v>
      </c>
      <c r="E58" s="2"/>
      <c r="F58" s="2"/>
      <c r="G58" s="2"/>
      <c r="H58" s="2"/>
      <c r="I58" s="2"/>
      <c r="J58" s="2"/>
      <c r="K58" s="2"/>
    </row>
    <row r="59" spans="1:11" s="7" customFormat="1">
      <c r="A59"/>
      <c r="B59" s="4" t="s">
        <v>46</v>
      </c>
      <c r="C59" s="67"/>
      <c r="D59" s="67"/>
      <c r="E59" s="2"/>
      <c r="F59" s="2"/>
      <c r="G59" s="2"/>
      <c r="H59" s="2"/>
      <c r="I59" s="2"/>
      <c r="J59" s="2"/>
      <c r="K59" s="2"/>
    </row>
    <row r="60" spans="1:11" s="7" customFormat="1">
      <c r="A60"/>
      <c r="B60" s="4" t="s">
        <v>28</v>
      </c>
      <c r="C60" s="62">
        <v>0.35</v>
      </c>
      <c r="D60" s="62">
        <v>0.17</v>
      </c>
      <c r="E60" s="2"/>
      <c r="F60" s="2"/>
      <c r="G60" s="2"/>
      <c r="H60" s="2"/>
      <c r="I60" s="2"/>
      <c r="J60" s="2"/>
      <c r="K60" s="2"/>
    </row>
    <row r="61" spans="1:11" s="7" customFormat="1">
      <c r="A61"/>
      <c r="B61" s="2"/>
      <c r="C61" s="3"/>
      <c r="D61" s="3"/>
      <c r="E61" s="2"/>
      <c r="F61" s="2"/>
      <c r="G61" s="2"/>
      <c r="H61" s="2"/>
      <c r="I61" s="2"/>
      <c r="J61" s="2"/>
      <c r="K61" s="2"/>
    </row>
    <row r="62" spans="1:11" s="7" customFormat="1" ht="26.25" customHeight="1">
      <c r="A62"/>
      <c r="B62" s="113" t="s">
        <v>47</v>
      </c>
      <c r="C62" s="113"/>
      <c r="D62" s="113"/>
      <c r="E62" s="112"/>
      <c r="F62" s="58"/>
      <c r="G62" s="2"/>
      <c r="H62" s="2"/>
      <c r="I62" s="2"/>
      <c r="J62" s="2"/>
      <c r="K62" s="2"/>
    </row>
    <row r="63" spans="1:11" s="7" customFormat="1" ht="49.5" customHeight="1">
      <c r="A63"/>
      <c r="B63" s="124" t="s">
        <v>2</v>
      </c>
      <c r="C63" s="115" t="s">
        <v>3</v>
      </c>
      <c r="D63" s="116"/>
      <c r="E63"/>
      <c r="F63"/>
      <c r="G63"/>
      <c r="H63" s="2"/>
      <c r="I63" s="2"/>
      <c r="J63" s="2"/>
      <c r="K63" s="2"/>
    </row>
    <row r="64" spans="1:11" s="7" customFormat="1">
      <c r="A64"/>
      <c r="B64" s="4" t="s">
        <v>48</v>
      </c>
      <c r="C64" s="66">
        <v>0.35</v>
      </c>
      <c r="D64" s="66">
        <v>0.17</v>
      </c>
      <c r="E64"/>
      <c r="F64"/>
      <c r="G64"/>
      <c r="H64" s="2"/>
      <c r="I64" s="2"/>
      <c r="J64" s="2"/>
      <c r="K64" s="2"/>
    </row>
    <row r="65" spans="1:11" s="7" customFormat="1">
      <c r="A65"/>
      <c r="B65" s="4" t="s">
        <v>49</v>
      </c>
      <c r="C65" s="67"/>
      <c r="D65" s="69"/>
      <c r="E65"/>
      <c r="F65"/>
      <c r="G65"/>
      <c r="H65" s="2"/>
      <c r="I65" s="2"/>
      <c r="J65" s="2"/>
      <c r="K65" s="2"/>
    </row>
    <row r="66" spans="1:11" s="7" customFormat="1">
      <c r="A66"/>
      <c r="B66" s="4" t="s">
        <v>50</v>
      </c>
      <c r="C66" s="60">
        <v>0.4</v>
      </c>
      <c r="D66" s="60">
        <f>+C66/2</f>
        <v>0.2</v>
      </c>
      <c r="E66"/>
      <c r="F66"/>
      <c r="G66"/>
      <c r="H66" s="2"/>
      <c r="I66" s="2"/>
      <c r="J66" s="2"/>
      <c r="K66" s="2"/>
    </row>
    <row r="67" spans="1:11" s="7" customFormat="1">
      <c r="A67"/>
      <c r="B67" s="4" t="s">
        <v>51</v>
      </c>
      <c r="C67" s="62">
        <v>0.5</v>
      </c>
      <c r="D67" s="62">
        <v>0.25</v>
      </c>
      <c r="E67"/>
      <c r="F67"/>
      <c r="G67"/>
      <c r="H67" s="2"/>
      <c r="I67" s="2"/>
      <c r="J67" s="2"/>
      <c r="K67" s="2"/>
    </row>
    <row r="68" spans="1:11">
      <c r="B68" s="126" t="s">
        <v>52</v>
      </c>
      <c r="C68" s="62">
        <v>0.55000000000000004</v>
      </c>
      <c r="D68" s="62">
        <v>0.27</v>
      </c>
      <c r="E68"/>
      <c r="F68"/>
      <c r="G68"/>
    </row>
    <row r="69" spans="1:11">
      <c r="B69" s="4" t="s">
        <v>53</v>
      </c>
      <c r="C69" s="66">
        <v>0.35</v>
      </c>
      <c r="D69" s="66">
        <v>0.17</v>
      </c>
      <c r="E69"/>
      <c r="F69"/>
      <c r="G69"/>
      <c r="H69"/>
      <c r="I69"/>
      <c r="J69"/>
    </row>
    <row r="70" spans="1:11">
      <c r="B70" s="4" t="s">
        <v>44</v>
      </c>
      <c r="C70" s="69"/>
      <c r="D70" s="69"/>
      <c r="E70"/>
      <c r="F70"/>
      <c r="G70"/>
      <c r="H70"/>
      <c r="I70"/>
      <c r="J70"/>
    </row>
    <row r="71" spans="1:11">
      <c r="B71" s="4" t="s">
        <v>54</v>
      </c>
      <c r="C71" s="69"/>
      <c r="D71" s="69"/>
      <c r="E71"/>
      <c r="F71"/>
      <c r="G71"/>
      <c r="H71"/>
      <c r="I71"/>
      <c r="J71"/>
    </row>
    <row r="72" spans="1:11">
      <c r="B72" s="4" t="s">
        <v>55</v>
      </c>
      <c r="C72" s="69"/>
      <c r="D72" s="69"/>
      <c r="E72"/>
      <c r="F72"/>
      <c r="G72"/>
      <c r="H72"/>
      <c r="I72"/>
      <c r="J72"/>
    </row>
    <row r="73" spans="1:11">
      <c r="B73" s="4" t="s">
        <v>28</v>
      </c>
      <c r="C73" s="67"/>
      <c r="D73" s="67"/>
      <c r="E73"/>
      <c r="F73"/>
      <c r="G73"/>
      <c r="H73"/>
      <c r="I73"/>
      <c r="J73"/>
    </row>
    <row r="74" spans="1:11">
      <c r="E74"/>
      <c r="F74"/>
      <c r="G74"/>
      <c r="H74"/>
      <c r="I74"/>
      <c r="J74"/>
    </row>
    <row r="75" spans="1:11" ht="33" customHeight="1">
      <c r="B75" s="113" t="s">
        <v>56</v>
      </c>
      <c r="C75" s="113"/>
      <c r="D75" s="113"/>
    </row>
    <row r="76" spans="1:11" ht="36.75" customHeight="1">
      <c r="B76" s="124" t="s">
        <v>2</v>
      </c>
      <c r="C76" s="115" t="s">
        <v>3</v>
      </c>
      <c r="D76" s="116"/>
      <c r="E76" s="2"/>
      <c r="F76" s="2"/>
    </row>
    <row r="77" spans="1:11" ht="17.25" customHeight="1">
      <c r="B77" s="4" t="s">
        <v>57</v>
      </c>
      <c r="C77" s="66">
        <v>0.35</v>
      </c>
      <c r="D77" s="66">
        <v>0.17</v>
      </c>
      <c r="E77" s="2"/>
      <c r="F77" s="2"/>
    </row>
    <row r="78" spans="1:11">
      <c r="B78" s="4" t="s">
        <v>5</v>
      </c>
      <c r="C78" s="67"/>
      <c r="D78" s="67"/>
      <c r="E78" s="2"/>
      <c r="F78" s="2"/>
    </row>
    <row r="79" spans="1:11">
      <c r="B79" s="4" t="s">
        <v>58</v>
      </c>
      <c r="C79" s="62">
        <v>0.45</v>
      </c>
      <c r="D79" s="62">
        <v>0.22</v>
      </c>
      <c r="E79" s="2"/>
      <c r="F79" s="2"/>
    </row>
    <row r="80" spans="1:11">
      <c r="B80" s="126" t="s">
        <v>59</v>
      </c>
      <c r="C80" s="62">
        <v>0.55000000000000004</v>
      </c>
      <c r="D80" s="62">
        <v>0.27</v>
      </c>
      <c r="E80" s="2"/>
      <c r="F80" s="2"/>
    </row>
    <row r="81" spans="1:11">
      <c r="B81" s="4" t="s">
        <v>60</v>
      </c>
      <c r="C81" s="62">
        <v>0.35</v>
      </c>
      <c r="D81" s="62">
        <v>0.17</v>
      </c>
      <c r="E81" s="2"/>
      <c r="F81" s="2"/>
    </row>
    <row r="82" spans="1:11" ht="15" customHeight="1">
      <c r="B82" s="4" t="s">
        <v>61</v>
      </c>
      <c r="C82" s="66">
        <v>0.4</v>
      </c>
      <c r="D82" s="66">
        <f>+C82/2</f>
        <v>0.2</v>
      </c>
      <c r="E82" s="2"/>
      <c r="F82" s="2"/>
    </row>
    <row r="83" spans="1:11">
      <c r="B83" s="127" t="s">
        <v>62</v>
      </c>
      <c r="C83" s="67"/>
      <c r="D83" s="67"/>
      <c r="E83" s="2"/>
      <c r="F83" s="2"/>
    </row>
    <row r="84" spans="1:11">
      <c r="B84" s="4" t="s">
        <v>28</v>
      </c>
      <c r="C84" s="62">
        <v>0.35</v>
      </c>
      <c r="D84" s="62">
        <v>0.17</v>
      </c>
      <c r="E84" s="2"/>
      <c r="F84" s="2"/>
    </row>
    <row r="85" spans="1:11" s="7" customFormat="1" ht="15.75" hidden="1" customHeight="1">
      <c r="A85"/>
      <c r="B85" s="11" t="s">
        <v>28</v>
      </c>
      <c r="C85" s="62" t="e">
        <f>+#REF!</f>
        <v>#REF!</v>
      </c>
      <c r="D85" s="3"/>
      <c r="E85" s="2"/>
      <c r="F85" s="2"/>
      <c r="G85" s="2"/>
      <c r="H85" s="2"/>
      <c r="I85" s="2"/>
      <c r="J85" s="2"/>
      <c r="K85" s="2"/>
    </row>
    <row r="86" spans="1:11" s="7" customFormat="1" ht="15" customHeight="1">
      <c r="A86"/>
      <c r="B86" s="2"/>
      <c r="C86" s="3"/>
      <c r="D86" s="3"/>
      <c r="E86" s="2"/>
      <c r="F86" s="2"/>
      <c r="G86" s="2"/>
      <c r="H86" s="2"/>
      <c r="I86" s="2"/>
      <c r="J86" s="2"/>
      <c r="K86" s="2"/>
    </row>
    <row r="87" spans="1:11" s="7" customFormat="1" ht="34.5" customHeight="1">
      <c r="A87"/>
      <c r="B87" s="113" t="s">
        <v>63</v>
      </c>
      <c r="C87" s="113"/>
      <c r="D87" s="113"/>
      <c r="E87" s="112"/>
      <c r="F87" s="58"/>
      <c r="G87" s="2"/>
      <c r="H87" s="2"/>
      <c r="I87" s="2"/>
      <c r="J87" s="2"/>
      <c r="K87" s="2"/>
    </row>
    <row r="88" spans="1:11" s="7" customFormat="1" ht="56.25" customHeight="1">
      <c r="A88"/>
      <c r="B88" s="125" t="s">
        <v>2</v>
      </c>
      <c r="C88" s="115" t="s">
        <v>3</v>
      </c>
      <c r="D88" s="116"/>
      <c r="E88" s="2"/>
      <c r="F88" s="2"/>
      <c r="G88" s="2"/>
      <c r="H88" s="2"/>
      <c r="I88" s="2"/>
      <c r="J88" s="2"/>
      <c r="K88" s="2"/>
    </row>
    <row r="89" spans="1:11" s="7" customFormat="1">
      <c r="A89"/>
      <c r="B89" s="4" t="s">
        <v>64</v>
      </c>
      <c r="C89" s="66">
        <v>0.35</v>
      </c>
      <c r="D89" s="66">
        <v>0.17</v>
      </c>
      <c r="E89" s="2"/>
      <c r="F89" s="2"/>
      <c r="G89" s="2"/>
      <c r="H89" s="2"/>
      <c r="I89" s="2"/>
      <c r="J89" s="2"/>
      <c r="K89" s="2"/>
    </row>
    <row r="90" spans="1:11" s="7" customFormat="1">
      <c r="A90"/>
      <c r="B90" s="4" t="s">
        <v>65</v>
      </c>
      <c r="C90" s="67"/>
      <c r="D90" s="67"/>
      <c r="E90" s="2"/>
      <c r="F90" s="2"/>
      <c r="G90" s="2"/>
      <c r="H90" s="2"/>
      <c r="I90" s="2"/>
      <c r="J90" s="2"/>
      <c r="K90" s="2"/>
    </row>
    <row r="91" spans="1:11" s="7" customFormat="1">
      <c r="A91"/>
      <c r="B91" s="4" t="s">
        <v>66</v>
      </c>
      <c r="C91" s="62">
        <v>0.4</v>
      </c>
      <c r="D91" s="62">
        <f>+C91/2</f>
        <v>0.2</v>
      </c>
      <c r="E91" s="2"/>
      <c r="F91" s="2"/>
      <c r="G91" s="2"/>
      <c r="H91" s="2"/>
      <c r="I91" s="2"/>
      <c r="J91" s="2"/>
      <c r="K91" s="2"/>
    </row>
    <row r="92" spans="1:11" s="7" customFormat="1">
      <c r="A92"/>
      <c r="B92" s="4" t="s">
        <v>67</v>
      </c>
      <c r="C92" s="62">
        <v>0.45</v>
      </c>
      <c r="D92" s="62">
        <v>0.22</v>
      </c>
      <c r="E92" s="2"/>
      <c r="F92" s="2"/>
      <c r="G92" s="2"/>
      <c r="H92" s="2"/>
      <c r="I92" s="2"/>
      <c r="J92" s="2"/>
      <c r="K92" s="2"/>
    </row>
    <row r="93" spans="1:11" s="7" customFormat="1">
      <c r="A93"/>
      <c r="B93" s="4" t="s">
        <v>68</v>
      </c>
      <c r="C93" s="62">
        <v>0.55000000000000004</v>
      </c>
      <c r="D93" s="62">
        <v>0.27</v>
      </c>
      <c r="E93" s="2"/>
      <c r="F93" s="2"/>
      <c r="G93" s="2"/>
      <c r="H93" s="2"/>
      <c r="I93" s="2"/>
      <c r="J93" s="2"/>
      <c r="K93" s="2"/>
    </row>
    <row r="94" spans="1:11" s="7" customFormat="1">
      <c r="A94"/>
      <c r="B94" s="126" t="s">
        <v>69</v>
      </c>
      <c r="C94" s="12">
        <v>0.65</v>
      </c>
      <c r="D94" s="62">
        <v>0.32</v>
      </c>
      <c r="E94" s="2"/>
      <c r="F94" s="2"/>
      <c r="G94" s="2"/>
      <c r="H94" s="2"/>
      <c r="I94" s="2"/>
      <c r="J94" s="2"/>
      <c r="K94" s="2"/>
    </row>
    <row r="95" spans="1:11" s="7" customFormat="1">
      <c r="A95"/>
      <c r="B95" s="4" t="s">
        <v>70</v>
      </c>
      <c r="C95" s="60">
        <v>0.35</v>
      </c>
      <c r="D95" s="60">
        <v>0.17</v>
      </c>
      <c r="E95" s="2"/>
      <c r="F95" s="2"/>
      <c r="G95" s="2"/>
      <c r="H95" s="2"/>
      <c r="I95" s="2"/>
      <c r="J95" s="2"/>
      <c r="K95" s="2"/>
    </row>
    <row r="96" spans="1:11" s="7" customFormat="1">
      <c r="A96"/>
      <c r="B96" s="4" t="s">
        <v>71</v>
      </c>
      <c r="C96" s="12">
        <v>0.45</v>
      </c>
      <c r="D96" s="62">
        <v>0.22</v>
      </c>
      <c r="E96" s="2"/>
      <c r="F96" s="2"/>
      <c r="G96" s="2"/>
      <c r="H96" s="2"/>
      <c r="I96" s="2"/>
      <c r="J96" s="2"/>
      <c r="K96" s="2"/>
    </row>
    <row r="97" spans="1:11" s="7" customFormat="1">
      <c r="A97"/>
      <c r="B97" s="4" t="s">
        <v>72</v>
      </c>
      <c r="C97" s="12">
        <v>0.5</v>
      </c>
      <c r="D97" s="62">
        <f>+C97/2</f>
        <v>0.25</v>
      </c>
      <c r="E97" s="2"/>
      <c r="F97" s="2"/>
      <c r="G97" s="2"/>
      <c r="H97" s="2"/>
      <c r="I97" s="2"/>
      <c r="J97" s="2"/>
      <c r="K97" s="2"/>
    </row>
    <row r="98" spans="1:11" s="7" customFormat="1">
      <c r="A98"/>
      <c r="B98" s="4" t="s">
        <v>73</v>
      </c>
      <c r="C98" s="12">
        <v>0.35</v>
      </c>
      <c r="D98" s="62">
        <v>0.17</v>
      </c>
      <c r="E98" s="2"/>
      <c r="F98" s="2"/>
      <c r="G98" s="2"/>
      <c r="H98" s="2"/>
      <c r="I98" s="2"/>
      <c r="J98" s="2"/>
      <c r="K98" s="2"/>
    </row>
    <row r="99" spans="1:11" s="7" customFormat="1">
      <c r="A99"/>
      <c r="B99" s="4" t="s">
        <v>74</v>
      </c>
      <c r="C99" s="122">
        <v>0.45</v>
      </c>
      <c r="D99" s="117">
        <v>0.22</v>
      </c>
      <c r="E99" s="2"/>
      <c r="F99" s="2"/>
      <c r="G99" s="2"/>
      <c r="H99" s="2"/>
      <c r="I99" s="2"/>
      <c r="J99" s="2"/>
      <c r="K99" s="2"/>
    </row>
    <row r="100" spans="1:11" s="7" customFormat="1">
      <c r="A100"/>
      <c r="B100" s="4" t="s">
        <v>75</v>
      </c>
      <c r="C100" s="66">
        <v>0.35</v>
      </c>
      <c r="D100" s="66">
        <v>0.17</v>
      </c>
      <c r="E100" s="2"/>
      <c r="F100" s="2"/>
      <c r="G100" s="2"/>
      <c r="H100" s="2"/>
      <c r="I100" s="2"/>
      <c r="J100" s="2"/>
      <c r="K100" s="2"/>
    </row>
    <row r="101" spans="1:11" s="7" customFormat="1">
      <c r="A101"/>
      <c r="B101" s="4" t="s">
        <v>76</v>
      </c>
      <c r="C101" s="67"/>
      <c r="D101" s="67"/>
      <c r="E101" s="2"/>
      <c r="F101" s="2"/>
      <c r="G101" s="2"/>
      <c r="H101" s="2"/>
      <c r="I101" s="2"/>
      <c r="J101" s="2"/>
      <c r="K101" s="2"/>
    </row>
    <row r="102" spans="1:11" s="7" customFormat="1">
      <c r="A102"/>
      <c r="B102" s="4" t="s">
        <v>77</v>
      </c>
      <c r="C102" s="12">
        <v>0.45</v>
      </c>
      <c r="D102" s="62">
        <v>0.22</v>
      </c>
      <c r="E102" s="2"/>
      <c r="F102" s="2"/>
      <c r="G102" s="2"/>
      <c r="H102" s="2"/>
      <c r="I102" s="2"/>
      <c r="J102" s="2"/>
      <c r="K102" s="2"/>
    </row>
    <row r="103" spans="1:11" s="7" customFormat="1">
      <c r="A103"/>
      <c r="B103" s="4" t="s">
        <v>78</v>
      </c>
      <c r="C103" s="12">
        <v>0.55000000000000004</v>
      </c>
      <c r="D103" s="62">
        <v>0.27</v>
      </c>
      <c r="E103" s="2"/>
      <c r="F103" s="2"/>
      <c r="G103" s="2"/>
      <c r="H103" s="2"/>
      <c r="I103" s="2"/>
      <c r="J103" s="2"/>
      <c r="K103" s="2"/>
    </row>
    <row r="104" spans="1:11" s="7" customFormat="1">
      <c r="A104"/>
      <c r="B104" s="4" t="s">
        <v>79</v>
      </c>
      <c r="C104" s="12">
        <v>0.65</v>
      </c>
      <c r="D104" s="62">
        <v>0.32</v>
      </c>
      <c r="E104" s="2"/>
      <c r="F104" s="2"/>
      <c r="G104" s="2"/>
      <c r="H104" s="2"/>
      <c r="I104" s="2"/>
      <c r="J104" s="2"/>
      <c r="K104" s="2"/>
    </row>
    <row r="105" spans="1:11" s="7" customFormat="1">
      <c r="A105"/>
      <c r="B105" s="4" t="s">
        <v>80</v>
      </c>
      <c r="C105" s="12">
        <v>0.8</v>
      </c>
      <c r="D105" s="62">
        <f>+C105/2</f>
        <v>0.4</v>
      </c>
      <c r="E105" s="2"/>
      <c r="F105" s="2"/>
      <c r="G105" s="2"/>
      <c r="H105" s="2"/>
      <c r="I105" s="2"/>
      <c r="J105" s="2"/>
      <c r="K105" s="2"/>
    </row>
    <row r="106" spans="1:11" s="7" customFormat="1">
      <c r="A106"/>
      <c r="B106" s="4" t="s">
        <v>81</v>
      </c>
      <c r="C106" s="62">
        <v>0.35</v>
      </c>
      <c r="D106" s="62">
        <v>0.17</v>
      </c>
      <c r="E106" s="2"/>
      <c r="F106" s="2"/>
      <c r="G106" s="2"/>
      <c r="H106" s="2"/>
      <c r="I106" s="2"/>
      <c r="J106" s="2"/>
      <c r="K106" s="2"/>
    </row>
    <row r="107" spans="1:11" s="7" customFormat="1">
      <c r="A107"/>
      <c r="B107" s="4" t="s">
        <v>82</v>
      </c>
      <c r="C107" s="62">
        <v>0.4</v>
      </c>
      <c r="D107" s="62">
        <f>+C107/2</f>
        <v>0.2</v>
      </c>
      <c r="E107" s="2"/>
      <c r="F107" s="2"/>
      <c r="G107" s="2"/>
      <c r="H107" s="2"/>
      <c r="I107" s="2"/>
      <c r="J107" s="2"/>
      <c r="K107" s="2"/>
    </row>
    <row r="108" spans="1:11" s="7" customFormat="1">
      <c r="A108"/>
      <c r="B108" s="4" t="s">
        <v>83</v>
      </c>
      <c r="C108" s="62">
        <v>0.45</v>
      </c>
      <c r="D108" s="62">
        <v>0.22</v>
      </c>
      <c r="E108" s="2"/>
      <c r="F108" s="2"/>
      <c r="G108" s="2"/>
      <c r="H108" s="2"/>
      <c r="I108" s="2"/>
      <c r="J108" s="2"/>
      <c r="K108" s="2"/>
    </row>
    <row r="109" spans="1:11" s="7" customFormat="1">
      <c r="A109"/>
      <c r="B109" s="4" t="s">
        <v>84</v>
      </c>
      <c r="C109" s="12">
        <v>0.55000000000000004</v>
      </c>
      <c r="D109" s="62">
        <f>+C109/2</f>
        <v>0.27500000000000002</v>
      </c>
      <c r="E109" s="2"/>
      <c r="F109" s="2"/>
      <c r="G109" s="2"/>
      <c r="H109" s="2"/>
      <c r="I109" s="2"/>
      <c r="J109" s="2"/>
      <c r="K109" s="2"/>
    </row>
    <row r="110" spans="1:11" s="7" customFormat="1">
      <c r="A110"/>
      <c r="B110" s="4" t="s">
        <v>85</v>
      </c>
      <c r="C110" s="12">
        <v>0.7</v>
      </c>
      <c r="D110" s="62">
        <f>+C110/2</f>
        <v>0.35</v>
      </c>
      <c r="E110" s="2"/>
      <c r="F110" s="2"/>
      <c r="G110" s="2"/>
      <c r="H110" s="2"/>
      <c r="I110" s="2"/>
      <c r="J110" s="2"/>
      <c r="K110" s="2"/>
    </row>
    <row r="111" spans="1:11" s="7" customFormat="1">
      <c r="A111"/>
      <c r="B111" s="4" t="s">
        <v>86</v>
      </c>
      <c r="C111" s="12">
        <v>0.35</v>
      </c>
      <c r="D111" s="62">
        <v>0.17</v>
      </c>
      <c r="E111" s="2"/>
      <c r="F111" s="2"/>
      <c r="G111" s="2"/>
      <c r="H111" s="2"/>
      <c r="I111" s="2"/>
      <c r="J111" s="2"/>
      <c r="K111" s="2"/>
    </row>
    <row r="112" spans="1:11" s="7" customFormat="1">
      <c r="A112"/>
      <c r="B112" s="4" t="s">
        <v>87</v>
      </c>
      <c r="C112" s="122">
        <v>0.45</v>
      </c>
      <c r="D112" s="117">
        <v>0.22</v>
      </c>
      <c r="E112" s="2"/>
      <c r="F112" s="2"/>
      <c r="G112" s="2"/>
      <c r="H112" s="2"/>
      <c r="I112" s="2"/>
      <c r="J112" s="2"/>
      <c r="K112" s="2"/>
    </row>
    <row r="113" spans="1:11" s="7" customFormat="1">
      <c r="A113"/>
      <c r="B113" s="4" t="s">
        <v>88</v>
      </c>
      <c r="C113" s="12">
        <v>0.6</v>
      </c>
      <c r="D113" s="62">
        <v>0.3</v>
      </c>
      <c r="E113" s="2"/>
      <c r="F113" s="2"/>
      <c r="G113" s="2"/>
      <c r="H113" s="2"/>
      <c r="I113" s="2"/>
      <c r="J113" s="2"/>
      <c r="K113" s="2"/>
    </row>
    <row r="114" spans="1:11" s="7" customFormat="1">
      <c r="A114"/>
      <c r="B114" s="4" t="s">
        <v>89</v>
      </c>
      <c r="C114" s="66">
        <v>0.7</v>
      </c>
      <c r="D114" s="66">
        <f>+C114/2</f>
        <v>0.35</v>
      </c>
      <c r="E114" s="2"/>
      <c r="F114" s="2"/>
      <c r="G114" s="2"/>
      <c r="H114" s="2"/>
      <c r="I114" s="2"/>
      <c r="J114" s="2"/>
      <c r="K114" s="2"/>
    </row>
    <row r="115" spans="1:11" s="7" customFormat="1" ht="15.75" customHeight="1">
      <c r="A115"/>
      <c r="B115" s="4" t="s">
        <v>90</v>
      </c>
      <c r="C115" s="67"/>
      <c r="D115" s="67"/>
      <c r="E115" s="2"/>
      <c r="F115" s="2"/>
      <c r="G115" s="2"/>
      <c r="H115" s="2"/>
      <c r="I115" s="2"/>
      <c r="J115" s="2"/>
      <c r="K115" s="2"/>
    </row>
    <row r="116" spans="1:11" s="7" customFormat="1" hidden="1">
      <c r="A116"/>
      <c r="B116" s="4" t="s">
        <v>28</v>
      </c>
      <c r="C116" s="12">
        <v>0.35</v>
      </c>
      <c r="D116" s="62" t="e">
        <f>+#REF!</f>
        <v>#REF!</v>
      </c>
      <c r="E116" s="2"/>
      <c r="F116" s="2"/>
      <c r="G116" s="2"/>
      <c r="H116" s="2"/>
      <c r="I116" s="2"/>
      <c r="J116" s="2"/>
      <c r="K116" s="2"/>
    </row>
    <row r="117" spans="1:11" s="7" customFormat="1">
      <c r="A117"/>
      <c r="B117" s="64"/>
      <c r="C117" s="3"/>
      <c r="D117" s="3"/>
      <c r="E117" s="2"/>
      <c r="F117" s="2"/>
      <c r="G117" s="2"/>
      <c r="H117" s="2"/>
      <c r="I117" s="2"/>
      <c r="J117" s="2"/>
      <c r="K117" s="2"/>
    </row>
    <row r="118" spans="1:11" s="7" customFormat="1" ht="29.25" customHeight="1">
      <c r="A118"/>
      <c r="B118" s="113" t="s">
        <v>91</v>
      </c>
      <c r="C118" s="113"/>
      <c r="D118" s="113"/>
      <c r="E118" s="112"/>
      <c r="F118" s="58"/>
      <c r="G118" s="2"/>
      <c r="H118" s="2"/>
      <c r="I118" s="2"/>
      <c r="J118" s="2"/>
      <c r="K118" s="2"/>
    </row>
    <row r="119" spans="1:11" s="7" customFormat="1" ht="34.5" customHeight="1">
      <c r="A119"/>
      <c r="B119" s="124" t="s">
        <v>2</v>
      </c>
      <c r="C119" s="115" t="s">
        <v>3</v>
      </c>
      <c r="D119" s="116"/>
      <c r="E119" s="2"/>
      <c r="F119" s="2"/>
      <c r="G119" s="2"/>
      <c r="H119" s="2"/>
      <c r="I119" s="2"/>
      <c r="J119" s="2"/>
      <c r="K119" s="2"/>
    </row>
    <row r="120" spans="1:11" s="7" customFormat="1" ht="15.75" customHeight="1">
      <c r="A120"/>
      <c r="B120" s="4" t="s">
        <v>92</v>
      </c>
      <c r="C120" s="62">
        <v>0.35</v>
      </c>
      <c r="D120" s="62">
        <v>0.17</v>
      </c>
      <c r="E120" s="2"/>
      <c r="F120" s="2"/>
      <c r="G120" s="2"/>
      <c r="H120" s="2"/>
      <c r="I120" s="2"/>
      <c r="J120" s="2"/>
      <c r="K120" s="2"/>
    </row>
    <row r="121" spans="1:11" s="7" customFormat="1">
      <c r="A121"/>
      <c r="B121" s="4" t="s">
        <v>93</v>
      </c>
      <c r="C121" s="62">
        <v>0.4</v>
      </c>
      <c r="D121" s="62">
        <f>+C121/2</f>
        <v>0.2</v>
      </c>
      <c r="E121" s="2"/>
      <c r="F121" s="2"/>
      <c r="G121" s="2"/>
      <c r="H121" s="2"/>
      <c r="I121" s="2"/>
      <c r="J121" s="2"/>
      <c r="K121" s="2"/>
    </row>
    <row r="122" spans="1:11" s="7" customFormat="1">
      <c r="A122"/>
      <c r="B122" s="4" t="s">
        <v>94</v>
      </c>
      <c r="C122" s="60">
        <v>0.45</v>
      </c>
      <c r="D122" s="60">
        <v>0.22</v>
      </c>
      <c r="E122" s="2"/>
      <c r="F122" s="2"/>
      <c r="G122" s="2"/>
      <c r="H122" s="2"/>
      <c r="I122" s="2"/>
      <c r="J122" s="2"/>
      <c r="K122" s="2"/>
    </row>
    <row r="123" spans="1:11" s="7" customFormat="1">
      <c r="A123"/>
      <c r="B123" s="4" t="s">
        <v>95</v>
      </c>
      <c r="C123" s="62">
        <v>0.55000000000000004</v>
      </c>
      <c r="D123" s="62">
        <v>0.27</v>
      </c>
      <c r="E123" s="2"/>
      <c r="F123" s="2"/>
      <c r="G123" s="2"/>
      <c r="H123" s="2"/>
      <c r="I123" s="2"/>
      <c r="J123" s="2"/>
      <c r="K123" s="2"/>
    </row>
    <row r="124" spans="1:11" s="7" customFormat="1">
      <c r="A124"/>
      <c r="B124" s="4" t="s">
        <v>96</v>
      </c>
      <c r="C124" s="62">
        <v>0.6</v>
      </c>
      <c r="D124" s="62">
        <v>0.3</v>
      </c>
      <c r="E124" s="2"/>
      <c r="F124" s="2"/>
      <c r="G124" s="2"/>
      <c r="H124" s="2"/>
      <c r="I124" s="2"/>
      <c r="J124" s="2"/>
      <c r="K124" s="2"/>
    </row>
    <row r="125" spans="1:11" s="7" customFormat="1">
      <c r="A125"/>
      <c r="B125" s="4" t="s">
        <v>97</v>
      </c>
      <c r="C125" s="62">
        <v>0.65</v>
      </c>
      <c r="D125" s="62">
        <v>0.32</v>
      </c>
      <c r="E125" s="2"/>
      <c r="F125" s="2"/>
      <c r="G125" s="2"/>
      <c r="H125" s="2"/>
      <c r="I125" s="2"/>
      <c r="J125" s="2"/>
      <c r="K125" s="2"/>
    </row>
    <row r="126" spans="1:11" s="7" customFormat="1">
      <c r="A126"/>
      <c r="B126" s="126" t="s">
        <v>98</v>
      </c>
      <c r="C126" s="62">
        <v>0.75</v>
      </c>
      <c r="D126" s="62">
        <v>0.37</v>
      </c>
      <c r="E126" s="2"/>
      <c r="F126" s="2"/>
      <c r="G126" s="2"/>
      <c r="H126" s="2"/>
      <c r="I126" s="2"/>
      <c r="J126" s="2"/>
      <c r="K126" s="2"/>
    </row>
    <row r="127" spans="1:11" s="7" customFormat="1">
      <c r="A127"/>
      <c r="B127" s="4" t="s">
        <v>70</v>
      </c>
      <c r="C127" s="62">
        <v>0.35</v>
      </c>
      <c r="D127" s="62">
        <v>0.17</v>
      </c>
      <c r="E127" s="2"/>
      <c r="F127" s="2"/>
      <c r="G127" s="2"/>
      <c r="H127" s="2"/>
      <c r="I127" s="2"/>
      <c r="J127" s="2"/>
      <c r="K127" s="2"/>
    </row>
    <row r="128" spans="1:11" s="7" customFormat="1">
      <c r="A128"/>
      <c r="B128" s="4" t="s">
        <v>71</v>
      </c>
      <c r="C128" s="62">
        <v>0.45</v>
      </c>
      <c r="D128" s="62">
        <v>0.22</v>
      </c>
      <c r="E128" s="2"/>
      <c r="F128" s="2"/>
      <c r="G128" s="2"/>
      <c r="H128" s="2"/>
      <c r="I128" s="2"/>
      <c r="J128" s="2"/>
      <c r="K128" s="2"/>
    </row>
    <row r="129" spans="1:11" s="7" customFormat="1">
      <c r="A129"/>
      <c r="B129" s="4" t="s">
        <v>72</v>
      </c>
      <c r="C129" s="62">
        <v>0.5</v>
      </c>
      <c r="D129" s="62">
        <f>+C129/2</f>
        <v>0.25</v>
      </c>
      <c r="E129" s="2"/>
      <c r="F129" s="2"/>
      <c r="G129" s="2"/>
      <c r="H129" s="2"/>
      <c r="I129" s="2"/>
      <c r="J129" s="2"/>
      <c r="K129" s="2"/>
    </row>
    <row r="130" spans="1:11" s="7" customFormat="1">
      <c r="A130"/>
      <c r="B130" s="4" t="s">
        <v>73</v>
      </c>
      <c r="C130" s="12">
        <v>0.35</v>
      </c>
      <c r="D130" s="62">
        <v>0.17</v>
      </c>
      <c r="E130" s="2"/>
      <c r="F130" s="2"/>
      <c r="G130" s="2"/>
      <c r="H130" s="2"/>
      <c r="I130" s="2"/>
      <c r="J130" s="2"/>
      <c r="K130" s="2"/>
    </row>
    <row r="131" spans="1:11" s="7" customFormat="1">
      <c r="A131"/>
      <c r="B131" s="4" t="s">
        <v>74</v>
      </c>
      <c r="C131" s="62">
        <v>0.45</v>
      </c>
      <c r="D131" s="62">
        <v>0.22</v>
      </c>
      <c r="E131" s="2"/>
      <c r="F131" s="2"/>
      <c r="G131" s="2"/>
      <c r="H131" s="2"/>
      <c r="I131" s="2"/>
      <c r="J131" s="2"/>
      <c r="K131" s="2"/>
    </row>
    <row r="132" spans="1:11" s="7" customFormat="1">
      <c r="A132"/>
      <c r="B132" s="4" t="s">
        <v>75</v>
      </c>
      <c r="C132" s="66">
        <v>0.35</v>
      </c>
      <c r="D132" s="66">
        <v>0.17</v>
      </c>
      <c r="E132" s="2"/>
      <c r="F132" s="2"/>
      <c r="G132" s="2"/>
      <c r="H132" s="2"/>
      <c r="I132" s="2"/>
      <c r="J132" s="2"/>
      <c r="K132" s="2"/>
    </row>
    <row r="133" spans="1:11">
      <c r="B133" s="4" t="s">
        <v>28</v>
      </c>
      <c r="C133" s="67"/>
      <c r="D133" s="67"/>
      <c r="E133" s="2"/>
      <c r="F133" s="2"/>
    </row>
    <row r="134" spans="1:11" s="7" customFormat="1">
      <c r="A134"/>
      <c r="B134" s="2"/>
      <c r="C134" s="3"/>
      <c r="D134" s="3"/>
      <c r="E134" s="2"/>
      <c r="F134" s="2"/>
      <c r="G134" s="2"/>
      <c r="H134" s="2"/>
      <c r="I134" s="2"/>
      <c r="J134" s="2"/>
      <c r="K134" s="2"/>
    </row>
    <row r="135" spans="1:11" s="7" customFormat="1" ht="29.25" customHeight="1">
      <c r="A135"/>
      <c r="B135" s="113" t="s">
        <v>99</v>
      </c>
      <c r="C135" s="113"/>
      <c r="D135" s="113"/>
      <c r="E135" s="112"/>
      <c r="F135" s="58"/>
      <c r="G135" s="2"/>
      <c r="H135" s="2"/>
      <c r="I135" s="2"/>
      <c r="J135" s="2"/>
      <c r="K135" s="2"/>
    </row>
    <row r="136" spans="1:11" s="7" customFormat="1" ht="34.5" customHeight="1">
      <c r="A136"/>
      <c r="B136" s="124" t="s">
        <v>2</v>
      </c>
      <c r="C136" s="115" t="s">
        <v>3</v>
      </c>
      <c r="D136" s="116"/>
      <c r="E136" s="2"/>
      <c r="F136" s="2"/>
      <c r="G136" s="2"/>
      <c r="H136" s="2"/>
      <c r="I136" s="2"/>
      <c r="J136" s="2"/>
      <c r="K136" s="2"/>
    </row>
    <row r="137" spans="1:11" s="7" customFormat="1">
      <c r="A137"/>
      <c r="B137" s="4" t="s">
        <v>100</v>
      </c>
      <c r="C137" s="62">
        <v>0.35</v>
      </c>
      <c r="D137" s="62">
        <v>0.17</v>
      </c>
      <c r="E137" s="2"/>
      <c r="F137" s="2"/>
      <c r="G137" s="2"/>
      <c r="H137" s="2"/>
      <c r="I137" s="2"/>
      <c r="J137" s="2"/>
      <c r="K137" s="2"/>
    </row>
    <row r="138" spans="1:11" s="7" customFormat="1">
      <c r="A138"/>
      <c r="B138" s="4" t="s">
        <v>101</v>
      </c>
      <c r="C138" s="62">
        <v>0.4</v>
      </c>
      <c r="D138" s="62">
        <f>+C138/2</f>
        <v>0.2</v>
      </c>
      <c r="E138" s="2"/>
      <c r="F138" s="2"/>
      <c r="G138" s="2"/>
      <c r="H138" s="2"/>
      <c r="I138" s="2"/>
      <c r="J138" s="2"/>
      <c r="K138" s="2"/>
    </row>
    <row r="139" spans="1:11" s="7" customFormat="1" ht="15" customHeight="1">
      <c r="A139"/>
      <c r="B139" s="4" t="s">
        <v>102</v>
      </c>
      <c r="C139" s="62">
        <v>0.45</v>
      </c>
      <c r="D139" s="62">
        <v>0.22</v>
      </c>
      <c r="E139" s="2"/>
      <c r="F139" s="2"/>
      <c r="G139" s="2"/>
      <c r="H139" s="2"/>
      <c r="I139" s="2"/>
      <c r="J139" s="2"/>
      <c r="K139" s="2"/>
    </row>
    <row r="140" spans="1:11" s="7" customFormat="1">
      <c r="A140"/>
      <c r="B140" s="4" t="s">
        <v>103</v>
      </c>
      <c r="C140" s="62">
        <v>0.5</v>
      </c>
      <c r="D140" s="62">
        <f>+C140/2</f>
        <v>0.25</v>
      </c>
      <c r="E140" s="2"/>
      <c r="F140" s="2"/>
      <c r="G140" s="2"/>
      <c r="H140" s="2"/>
      <c r="I140" s="2"/>
      <c r="J140" s="2"/>
      <c r="K140" s="2"/>
    </row>
    <row r="141" spans="1:11" s="7" customFormat="1">
      <c r="A141"/>
      <c r="B141" s="4" t="s">
        <v>68</v>
      </c>
      <c r="C141" s="62">
        <v>0.55000000000000004</v>
      </c>
      <c r="D141" s="62">
        <v>0.27</v>
      </c>
      <c r="E141" s="2"/>
      <c r="F141" s="2"/>
      <c r="G141" s="2"/>
      <c r="H141" s="2"/>
      <c r="I141" s="2"/>
      <c r="J141" s="2"/>
      <c r="K141" s="2"/>
    </row>
    <row r="142" spans="1:11" s="7" customFormat="1">
      <c r="A142"/>
      <c r="B142" s="4" t="s">
        <v>104</v>
      </c>
      <c r="C142" s="62">
        <v>0.65</v>
      </c>
      <c r="D142" s="62">
        <v>0.32</v>
      </c>
      <c r="E142" s="2"/>
      <c r="F142" s="2"/>
      <c r="G142" s="2"/>
      <c r="H142" s="2"/>
      <c r="I142" s="2"/>
      <c r="J142" s="2"/>
      <c r="K142" s="2"/>
    </row>
    <row r="143" spans="1:11" s="7" customFormat="1">
      <c r="A143"/>
      <c r="B143" s="4" t="s">
        <v>105</v>
      </c>
      <c r="C143" s="62">
        <v>0.7</v>
      </c>
      <c r="D143" s="62">
        <f>+C143/2</f>
        <v>0.35</v>
      </c>
      <c r="E143" s="2"/>
      <c r="F143" s="2"/>
      <c r="G143" s="2"/>
      <c r="H143" s="2"/>
      <c r="I143" s="2"/>
      <c r="J143" s="2"/>
      <c r="K143" s="2"/>
    </row>
    <row r="144" spans="1:11" s="7" customFormat="1">
      <c r="A144"/>
      <c r="B144" s="4" t="s">
        <v>106</v>
      </c>
      <c r="C144" s="66">
        <v>0.35</v>
      </c>
      <c r="D144" s="66">
        <v>0.17</v>
      </c>
      <c r="E144" s="2"/>
      <c r="F144" s="2"/>
      <c r="G144" s="2"/>
      <c r="H144" s="2"/>
      <c r="I144" s="2"/>
      <c r="J144" s="2"/>
      <c r="K144" s="2"/>
    </row>
    <row r="145" spans="1:11" s="7" customFormat="1">
      <c r="A145"/>
      <c r="B145" s="4" t="s">
        <v>107</v>
      </c>
      <c r="C145" s="67"/>
      <c r="D145" s="67"/>
      <c r="E145" s="2"/>
      <c r="F145" s="2"/>
      <c r="G145" s="2"/>
      <c r="H145" s="2"/>
      <c r="I145" s="2"/>
      <c r="J145" s="2"/>
      <c r="K145" s="2"/>
    </row>
    <row r="146" spans="1:11" s="7" customFormat="1">
      <c r="A146"/>
      <c r="B146" s="4" t="s">
        <v>108</v>
      </c>
      <c r="C146" s="62">
        <v>0.45</v>
      </c>
      <c r="D146" s="62">
        <v>0.22</v>
      </c>
      <c r="E146" s="2"/>
      <c r="F146" s="2"/>
      <c r="G146" s="2"/>
      <c r="H146" s="2"/>
      <c r="I146" s="2"/>
      <c r="J146" s="2"/>
      <c r="K146" s="2"/>
    </row>
    <row r="147" spans="1:11" s="7" customFormat="1">
      <c r="A147"/>
      <c r="B147" s="4" t="s">
        <v>109</v>
      </c>
      <c r="C147" s="62">
        <v>0.5</v>
      </c>
      <c r="D147" s="62">
        <f>+C147/2</f>
        <v>0.25</v>
      </c>
      <c r="E147" s="2"/>
      <c r="F147" s="2"/>
      <c r="G147" s="2"/>
      <c r="H147" s="2"/>
      <c r="I147" s="2"/>
      <c r="J147" s="2"/>
      <c r="K147" s="2"/>
    </row>
    <row r="148" spans="1:11" s="7" customFormat="1">
      <c r="A148"/>
      <c r="B148" s="4" t="s">
        <v>110</v>
      </c>
      <c r="C148" s="62">
        <v>0.6</v>
      </c>
      <c r="D148" s="62">
        <v>0.3</v>
      </c>
      <c r="E148" s="2"/>
      <c r="F148" s="2"/>
      <c r="G148" s="2"/>
      <c r="H148" s="2"/>
      <c r="I148" s="2"/>
      <c r="J148" s="2"/>
      <c r="K148" s="2"/>
    </row>
    <row r="149" spans="1:11" s="7" customFormat="1">
      <c r="A149"/>
      <c r="B149" s="4" t="s">
        <v>111</v>
      </c>
      <c r="C149" s="62">
        <v>0.35</v>
      </c>
      <c r="D149" s="62">
        <v>0.17</v>
      </c>
      <c r="E149" s="2"/>
      <c r="F149" s="2"/>
      <c r="G149" s="2"/>
      <c r="H149" s="2"/>
      <c r="I149" s="2"/>
      <c r="J149" s="2"/>
      <c r="K149" s="2"/>
    </row>
    <row r="150" spans="1:11" s="7" customFormat="1">
      <c r="A150"/>
      <c r="B150" s="4" t="s">
        <v>112</v>
      </c>
      <c r="C150" s="122">
        <v>0.4</v>
      </c>
      <c r="D150" s="117">
        <f>+C150/2</f>
        <v>0.2</v>
      </c>
      <c r="E150" s="2"/>
      <c r="F150" s="2"/>
      <c r="G150" s="2"/>
      <c r="H150" s="2"/>
      <c r="I150" s="2"/>
      <c r="J150" s="2"/>
      <c r="K150" s="2"/>
    </row>
    <row r="151" spans="1:11" s="7" customFormat="1">
      <c r="A151"/>
      <c r="B151" s="4" t="s">
        <v>113</v>
      </c>
      <c r="C151" s="122">
        <v>0.45</v>
      </c>
      <c r="D151" s="117">
        <v>0.22</v>
      </c>
      <c r="E151" s="2"/>
      <c r="F151" s="2"/>
      <c r="G151" s="2"/>
      <c r="H151" s="2"/>
      <c r="I151" s="2"/>
      <c r="J151" s="2"/>
      <c r="K151" s="2"/>
    </row>
    <row r="152" spans="1:11" s="7" customFormat="1">
      <c r="A152"/>
      <c r="B152" s="4" t="s">
        <v>114</v>
      </c>
      <c r="C152" s="60">
        <v>0.5</v>
      </c>
      <c r="D152" s="62">
        <f>+C152/2</f>
        <v>0.25</v>
      </c>
      <c r="E152" s="2"/>
      <c r="F152" s="2"/>
      <c r="G152" s="2"/>
      <c r="H152" s="2"/>
      <c r="I152" s="2"/>
      <c r="J152" s="2"/>
      <c r="K152" s="2"/>
    </row>
    <row r="153" spans="1:11">
      <c r="B153" s="4" t="s">
        <v>28</v>
      </c>
      <c r="C153" s="12">
        <v>0.35</v>
      </c>
      <c r="D153" s="62">
        <v>0.17</v>
      </c>
      <c r="E153" s="2"/>
      <c r="F153" s="2"/>
    </row>
    <row r="154" spans="1:11" s="7" customFormat="1">
      <c r="A154"/>
      <c r="B154" s="64"/>
      <c r="C154" s="3"/>
      <c r="D154" s="3"/>
      <c r="E154" s="2"/>
      <c r="F154" s="2"/>
      <c r="G154" s="2"/>
      <c r="H154" s="2"/>
      <c r="I154" s="2"/>
      <c r="J154" s="2"/>
      <c r="K154" s="2"/>
    </row>
    <row r="155" spans="1:11" s="7" customFormat="1" ht="29.25" customHeight="1">
      <c r="A155"/>
      <c r="B155" s="128" t="s">
        <v>115</v>
      </c>
      <c r="C155" s="129"/>
      <c r="D155" s="130"/>
      <c r="E155" s="112"/>
      <c r="F155" s="58"/>
      <c r="G155" s="2"/>
      <c r="H155" s="2"/>
      <c r="I155" s="2"/>
      <c r="J155" s="2"/>
      <c r="K155" s="2"/>
    </row>
    <row r="156" spans="1:11" s="7" customFormat="1" ht="54.75" customHeight="1">
      <c r="A156"/>
      <c r="B156" s="124" t="s">
        <v>2</v>
      </c>
      <c r="C156" s="115" t="s">
        <v>3</v>
      </c>
      <c r="D156" s="116"/>
      <c r="E156" s="2"/>
      <c r="F156" s="2"/>
      <c r="G156" s="2"/>
      <c r="H156" s="2"/>
      <c r="I156" s="2"/>
      <c r="J156" s="2"/>
      <c r="K156" s="2"/>
    </row>
    <row r="157" spans="1:11" s="7" customFormat="1">
      <c r="A157"/>
      <c r="B157" s="4" t="s">
        <v>116</v>
      </c>
      <c r="C157" s="62">
        <v>0.8</v>
      </c>
      <c r="D157" s="62">
        <f>+C157/2</f>
        <v>0.4</v>
      </c>
      <c r="E157" s="2"/>
      <c r="F157" s="2"/>
      <c r="G157" s="2"/>
      <c r="H157" s="2"/>
      <c r="I157" s="2"/>
      <c r="J157" s="2"/>
      <c r="K157" s="2"/>
    </row>
    <row r="158" spans="1:11" s="7" customFormat="1">
      <c r="A158"/>
      <c r="B158" s="4" t="s">
        <v>100</v>
      </c>
      <c r="C158" s="66">
        <v>0.35</v>
      </c>
      <c r="D158" s="68">
        <v>0.17</v>
      </c>
      <c r="E158" s="2"/>
      <c r="F158" s="2"/>
      <c r="G158" s="2"/>
      <c r="H158" s="2"/>
      <c r="I158" s="2"/>
      <c r="J158" s="2"/>
      <c r="K158" s="2"/>
    </row>
    <row r="159" spans="1:11" s="7" customFormat="1" ht="15" customHeight="1">
      <c r="A159"/>
      <c r="B159" s="4" t="s">
        <v>117</v>
      </c>
      <c r="C159" s="67"/>
      <c r="D159" s="68"/>
      <c r="E159" s="2"/>
      <c r="F159" s="2"/>
      <c r="G159" s="2"/>
      <c r="H159" s="2"/>
      <c r="I159" s="2"/>
      <c r="J159" s="2"/>
      <c r="K159" s="2"/>
    </row>
    <row r="160" spans="1:11" s="7" customFormat="1">
      <c r="A160"/>
      <c r="B160" s="4" t="s">
        <v>118</v>
      </c>
      <c r="C160" s="60">
        <v>0.4</v>
      </c>
      <c r="D160" s="60">
        <f>+C160/2</f>
        <v>0.2</v>
      </c>
      <c r="E160" s="2"/>
      <c r="F160" s="2"/>
      <c r="G160" s="2"/>
      <c r="H160" s="2"/>
      <c r="I160" s="2"/>
      <c r="J160" s="2"/>
      <c r="K160" s="2"/>
    </row>
    <row r="161" spans="1:11" s="7" customFormat="1">
      <c r="A161"/>
      <c r="B161" s="4" t="s">
        <v>119</v>
      </c>
      <c r="C161" s="60">
        <v>0.55000000000000004</v>
      </c>
      <c r="D161" s="62">
        <v>0.27</v>
      </c>
      <c r="E161" s="2"/>
      <c r="F161" s="2"/>
      <c r="G161" s="2"/>
      <c r="H161" s="2"/>
      <c r="I161" s="2"/>
      <c r="J161" s="2"/>
      <c r="K161" s="2"/>
    </row>
    <row r="162" spans="1:11" s="7" customFormat="1">
      <c r="A162"/>
      <c r="B162" s="4" t="s">
        <v>120</v>
      </c>
      <c r="C162" s="62">
        <v>0.6</v>
      </c>
      <c r="D162" s="62">
        <v>0.3</v>
      </c>
      <c r="E162" s="2"/>
      <c r="F162" s="2"/>
      <c r="G162" s="2"/>
      <c r="H162" s="2"/>
      <c r="I162" s="2"/>
      <c r="J162" s="2"/>
      <c r="K162" s="2"/>
    </row>
    <row r="163" spans="1:11" s="7" customFormat="1">
      <c r="A163"/>
      <c r="B163" s="126" t="s">
        <v>121</v>
      </c>
      <c r="C163" s="62">
        <v>0.8</v>
      </c>
      <c r="D163" s="62">
        <f>+C163/2</f>
        <v>0.4</v>
      </c>
      <c r="E163" s="2"/>
      <c r="F163" s="2"/>
      <c r="G163" s="2"/>
      <c r="H163" s="2"/>
      <c r="I163" s="2"/>
      <c r="J163" s="2"/>
      <c r="K163" s="2"/>
    </row>
    <row r="164" spans="1:11" s="7" customFormat="1">
      <c r="A164"/>
      <c r="B164" s="4" t="s">
        <v>122</v>
      </c>
      <c r="C164" s="66">
        <v>0.35</v>
      </c>
      <c r="D164" s="66">
        <v>0.17</v>
      </c>
      <c r="E164" s="2"/>
      <c r="F164" s="2"/>
      <c r="G164" s="2"/>
      <c r="H164" s="2"/>
      <c r="I164" s="2"/>
      <c r="J164" s="2"/>
      <c r="K164" s="2"/>
    </row>
    <row r="165" spans="1:11" s="7" customFormat="1">
      <c r="A165"/>
      <c r="B165" s="4" t="s">
        <v>123</v>
      </c>
      <c r="C165" s="67"/>
      <c r="D165" s="67"/>
      <c r="E165" s="2"/>
      <c r="F165" s="2"/>
      <c r="G165" s="2"/>
      <c r="H165" s="2"/>
      <c r="I165" s="2"/>
      <c r="J165" s="2"/>
      <c r="K165" s="2"/>
    </row>
    <row r="166" spans="1:11" s="7" customFormat="1">
      <c r="A166"/>
      <c r="B166" s="4" t="s">
        <v>124</v>
      </c>
      <c r="C166" s="60">
        <v>0.45</v>
      </c>
      <c r="D166" s="60">
        <v>0.22</v>
      </c>
      <c r="E166" s="2"/>
      <c r="F166" s="2"/>
      <c r="G166" s="2"/>
      <c r="H166" s="2"/>
      <c r="I166" s="2"/>
      <c r="J166" s="2"/>
      <c r="K166" s="2"/>
    </row>
    <row r="167" spans="1:11" s="7" customFormat="1">
      <c r="A167"/>
      <c r="B167" s="4" t="s">
        <v>125</v>
      </c>
      <c r="C167" s="62">
        <v>0.5</v>
      </c>
      <c r="D167" s="62">
        <f>+C167/2</f>
        <v>0.25</v>
      </c>
      <c r="E167" s="2"/>
      <c r="F167" s="2"/>
      <c r="G167" s="2"/>
      <c r="H167" s="2"/>
      <c r="I167" s="2"/>
      <c r="J167" s="2"/>
      <c r="K167" s="2"/>
    </row>
    <row r="168" spans="1:11" s="7" customFormat="1">
      <c r="A168"/>
      <c r="B168" s="4" t="s">
        <v>126</v>
      </c>
      <c r="C168" s="62">
        <v>0.6</v>
      </c>
      <c r="D168" s="62">
        <v>0.3</v>
      </c>
      <c r="E168" s="2"/>
      <c r="F168" s="2"/>
      <c r="G168" s="2"/>
      <c r="H168" s="2"/>
      <c r="I168" s="2"/>
      <c r="J168" s="2"/>
      <c r="K168" s="2"/>
    </row>
    <row r="169" spans="1:11" s="7" customFormat="1" ht="15.75" hidden="1" customHeight="1">
      <c r="A169"/>
      <c r="B169" s="4" t="s">
        <v>127</v>
      </c>
      <c r="C169" s="62" t="e">
        <f>+#REF!</f>
        <v>#REF!</v>
      </c>
      <c r="D169" s="62" t="e">
        <f>+#REF!</f>
        <v>#REF!</v>
      </c>
      <c r="E169" s="2"/>
      <c r="F169" s="2"/>
      <c r="G169" s="2"/>
      <c r="H169" s="2"/>
      <c r="I169" s="2"/>
      <c r="J169" s="2"/>
      <c r="K169" s="2"/>
    </row>
    <row r="170" spans="1:11" s="7" customFormat="1">
      <c r="A170"/>
      <c r="B170" s="4" t="s">
        <v>128</v>
      </c>
      <c r="C170" s="62">
        <v>0.8</v>
      </c>
      <c r="D170" s="62">
        <f>+C170/2</f>
        <v>0.4</v>
      </c>
      <c r="E170" s="2"/>
      <c r="F170" s="2"/>
      <c r="G170" s="2"/>
      <c r="H170" s="2"/>
      <c r="I170" s="2"/>
      <c r="J170" s="2"/>
      <c r="K170" s="2"/>
    </row>
    <row r="171" spans="1:11" s="7" customFormat="1">
      <c r="A171"/>
      <c r="B171" s="4" t="s">
        <v>129</v>
      </c>
      <c r="C171" s="66">
        <v>0.35</v>
      </c>
      <c r="D171" s="66">
        <v>0.17</v>
      </c>
      <c r="E171" s="2"/>
      <c r="F171" s="2"/>
      <c r="G171" s="2"/>
      <c r="H171" s="2"/>
      <c r="I171" s="2"/>
      <c r="J171" s="2"/>
      <c r="K171" s="2"/>
    </row>
    <row r="172" spans="1:11" s="7" customFormat="1">
      <c r="A172"/>
      <c r="B172" s="4" t="s">
        <v>130</v>
      </c>
      <c r="C172" s="67"/>
      <c r="D172" s="67"/>
      <c r="E172" s="2"/>
      <c r="F172" s="2"/>
      <c r="G172" s="2"/>
      <c r="H172" s="2"/>
      <c r="I172" s="2"/>
      <c r="J172" s="2"/>
      <c r="K172" s="2"/>
    </row>
    <row r="173" spans="1:11" s="7" customFormat="1">
      <c r="A173"/>
      <c r="B173" s="4" t="s">
        <v>131</v>
      </c>
      <c r="C173" s="62">
        <v>0.55000000000000004</v>
      </c>
      <c r="D173" s="62">
        <v>0.27</v>
      </c>
      <c r="E173" s="2"/>
      <c r="F173" s="2"/>
      <c r="G173" s="2"/>
      <c r="H173" s="2"/>
      <c r="I173" s="2"/>
      <c r="J173" s="2"/>
      <c r="K173" s="2"/>
    </row>
    <row r="174" spans="1:11" s="7" customFormat="1">
      <c r="A174"/>
      <c r="B174" s="4" t="s">
        <v>132</v>
      </c>
      <c r="C174" s="62">
        <v>0.6</v>
      </c>
      <c r="D174" s="62">
        <v>0.3</v>
      </c>
      <c r="E174" s="2"/>
      <c r="F174" s="2"/>
      <c r="G174" s="2"/>
      <c r="H174" s="2"/>
      <c r="I174" s="2"/>
      <c r="J174" s="2"/>
      <c r="K174" s="2"/>
    </row>
    <row r="175" spans="1:11">
      <c r="B175" s="4" t="s">
        <v>28</v>
      </c>
      <c r="C175" s="12">
        <v>0.35</v>
      </c>
      <c r="D175" s="62">
        <v>0.17</v>
      </c>
      <c r="E175" s="2"/>
      <c r="F175" s="2"/>
    </row>
    <row r="176" spans="1:11" s="7" customFormat="1">
      <c r="A176"/>
      <c r="B176" s="2"/>
      <c r="C176" s="3"/>
      <c r="D176" s="3"/>
      <c r="E176" s="2"/>
      <c r="F176" s="2"/>
      <c r="G176" s="2"/>
      <c r="H176" s="2"/>
      <c r="I176" s="2"/>
      <c r="J176" s="2"/>
      <c r="K176" s="2"/>
    </row>
    <row r="177" spans="1:11" s="7" customFormat="1" ht="29.25" customHeight="1">
      <c r="A177"/>
      <c r="B177" s="128" t="s">
        <v>133</v>
      </c>
      <c r="C177" s="129"/>
      <c r="D177" s="130"/>
      <c r="E177" s="112"/>
      <c r="F177" s="58"/>
      <c r="G177" s="2"/>
      <c r="H177" s="2"/>
      <c r="I177" s="2"/>
      <c r="J177" s="2"/>
      <c r="K177" s="2"/>
    </row>
    <row r="178" spans="1:11" s="7" customFormat="1" ht="36" customHeight="1">
      <c r="A178"/>
      <c r="B178" s="124" t="s">
        <v>2</v>
      </c>
      <c r="C178" s="115" t="s">
        <v>3</v>
      </c>
      <c r="D178" s="116"/>
      <c r="E178" s="2"/>
      <c r="F178" s="2"/>
      <c r="G178" s="2"/>
      <c r="H178" s="2"/>
      <c r="I178" s="2"/>
      <c r="J178" s="2"/>
      <c r="K178" s="2"/>
    </row>
    <row r="179" spans="1:11" s="7" customFormat="1">
      <c r="A179"/>
      <c r="B179" s="4" t="s">
        <v>100</v>
      </c>
      <c r="C179" s="66">
        <v>0.35</v>
      </c>
      <c r="D179" s="66">
        <v>0.17</v>
      </c>
      <c r="E179" s="2"/>
      <c r="F179" s="2"/>
      <c r="G179" s="2"/>
      <c r="H179" s="2"/>
      <c r="I179" s="2"/>
      <c r="J179" s="2"/>
      <c r="K179" s="2"/>
    </row>
    <row r="180" spans="1:11" s="7" customFormat="1">
      <c r="A180"/>
      <c r="B180" s="4" t="s">
        <v>134</v>
      </c>
      <c r="C180" s="67"/>
      <c r="D180" s="67"/>
      <c r="E180" s="2"/>
      <c r="F180" s="2"/>
      <c r="G180" s="2"/>
      <c r="H180" s="2"/>
      <c r="I180" s="2"/>
      <c r="J180" s="2"/>
      <c r="K180" s="2"/>
    </row>
    <row r="181" spans="1:11" s="7" customFormat="1">
      <c r="A181"/>
      <c r="B181" s="4" t="s">
        <v>135</v>
      </c>
      <c r="C181" s="62">
        <v>0.45</v>
      </c>
      <c r="D181" s="62">
        <v>0.22</v>
      </c>
      <c r="E181" s="2"/>
      <c r="F181" s="2"/>
      <c r="G181" s="2"/>
      <c r="H181" s="2"/>
      <c r="I181" s="2"/>
      <c r="J181" s="2"/>
      <c r="K181" s="2"/>
    </row>
    <row r="182" spans="1:11" s="7" customFormat="1" ht="15" customHeight="1">
      <c r="A182"/>
      <c r="B182" s="4" t="s">
        <v>136</v>
      </c>
      <c r="C182" s="62">
        <v>0.5</v>
      </c>
      <c r="D182" s="62">
        <v>0.25</v>
      </c>
      <c r="E182" s="2"/>
      <c r="F182" s="2"/>
      <c r="G182" s="2"/>
      <c r="H182" s="2"/>
      <c r="I182" s="2"/>
      <c r="J182" s="2"/>
      <c r="K182" s="2"/>
    </row>
    <row r="183" spans="1:11" s="7" customFormat="1">
      <c r="A183"/>
      <c r="B183" s="4" t="s">
        <v>137</v>
      </c>
      <c r="C183" s="62">
        <v>0.55000000000000004</v>
      </c>
      <c r="D183" s="62">
        <v>0.27</v>
      </c>
      <c r="E183" s="2"/>
      <c r="F183" s="2"/>
      <c r="G183" s="2"/>
      <c r="H183" s="2"/>
      <c r="I183" s="2"/>
      <c r="J183" s="2"/>
      <c r="K183" s="2"/>
    </row>
    <row r="184" spans="1:11" s="7" customFormat="1" ht="15" customHeight="1">
      <c r="A184"/>
      <c r="B184" s="4" t="s">
        <v>138</v>
      </c>
      <c r="C184" s="62">
        <v>0.6</v>
      </c>
      <c r="D184" s="62">
        <v>0.3</v>
      </c>
      <c r="E184" s="2"/>
      <c r="F184" s="2"/>
      <c r="G184" s="2"/>
      <c r="H184" s="2"/>
      <c r="I184" s="2"/>
      <c r="J184" s="2"/>
      <c r="K184" s="2"/>
    </row>
    <row r="185" spans="1:11" s="7" customFormat="1">
      <c r="A185"/>
      <c r="B185" s="4" t="s">
        <v>139</v>
      </c>
      <c r="C185" s="62">
        <v>0.9</v>
      </c>
      <c r="D185" s="62">
        <v>0.45</v>
      </c>
      <c r="E185" s="2"/>
      <c r="F185" s="2"/>
      <c r="G185" s="2"/>
      <c r="H185" s="2"/>
      <c r="I185" s="2"/>
      <c r="J185" s="2"/>
      <c r="K185" s="2"/>
    </row>
    <row r="186" spans="1:11" s="7" customFormat="1">
      <c r="A186"/>
      <c r="B186" s="126" t="s">
        <v>140</v>
      </c>
      <c r="C186" s="62">
        <v>0.95</v>
      </c>
      <c r="D186" s="62">
        <v>0.47</v>
      </c>
      <c r="E186" s="2"/>
      <c r="F186" s="2"/>
      <c r="G186" s="2"/>
      <c r="H186" s="2"/>
      <c r="I186" s="2"/>
      <c r="J186" s="2"/>
      <c r="K186" s="2"/>
    </row>
    <row r="187" spans="1:11" s="7" customFormat="1">
      <c r="A187"/>
      <c r="B187" s="4" t="s">
        <v>141</v>
      </c>
      <c r="C187" s="66">
        <v>0.35</v>
      </c>
      <c r="D187" s="66">
        <v>0.17</v>
      </c>
      <c r="E187" s="2"/>
      <c r="F187" s="2"/>
      <c r="G187" s="2"/>
      <c r="H187" s="2"/>
      <c r="I187" s="2"/>
      <c r="J187" s="2"/>
      <c r="K187" s="2"/>
    </row>
    <row r="188" spans="1:11" s="7" customFormat="1">
      <c r="A188"/>
      <c r="B188" s="4" t="s">
        <v>142</v>
      </c>
      <c r="C188" s="67"/>
      <c r="D188" s="69"/>
      <c r="E188" s="2"/>
      <c r="F188" s="2"/>
      <c r="G188" s="2"/>
      <c r="H188" s="2"/>
      <c r="I188" s="2"/>
      <c r="J188" s="2"/>
      <c r="K188" s="2"/>
    </row>
    <row r="189" spans="1:11" s="7" customFormat="1">
      <c r="A189"/>
      <c r="B189" s="4" t="s">
        <v>143</v>
      </c>
      <c r="C189" s="62">
        <v>0.4</v>
      </c>
      <c r="D189" s="62">
        <f>+C189/2</f>
        <v>0.2</v>
      </c>
      <c r="E189" s="2"/>
      <c r="F189" s="2"/>
      <c r="G189" s="2"/>
      <c r="H189" s="2"/>
      <c r="I189" s="2"/>
      <c r="J189" s="2"/>
      <c r="K189" s="2"/>
    </row>
    <row r="190" spans="1:11" s="7" customFormat="1">
      <c r="A190"/>
      <c r="B190" s="4" t="s">
        <v>144</v>
      </c>
      <c r="C190" s="60">
        <v>0.45</v>
      </c>
      <c r="D190" s="62">
        <v>0.22</v>
      </c>
      <c r="E190" s="2"/>
      <c r="F190" s="2"/>
      <c r="G190" s="2"/>
      <c r="H190" s="2"/>
      <c r="I190" s="2"/>
      <c r="J190" s="2"/>
      <c r="K190" s="2"/>
    </row>
    <row r="191" spans="1:11" s="7" customFormat="1">
      <c r="A191"/>
      <c r="B191" s="4" t="s">
        <v>145</v>
      </c>
      <c r="C191" s="62">
        <v>0.55000000000000004</v>
      </c>
      <c r="D191" s="62">
        <v>0.27</v>
      </c>
      <c r="E191" s="2"/>
      <c r="F191" s="2"/>
      <c r="G191" s="2"/>
      <c r="H191" s="2"/>
      <c r="I191" s="2"/>
      <c r="J191" s="2"/>
      <c r="K191" s="2"/>
    </row>
    <row r="192" spans="1:11" s="7" customFormat="1">
      <c r="A192"/>
      <c r="B192" s="4" t="s">
        <v>146</v>
      </c>
      <c r="C192" s="62">
        <v>0.6</v>
      </c>
      <c r="D192" s="62">
        <v>0.3</v>
      </c>
      <c r="E192" s="2"/>
      <c r="F192" s="2"/>
      <c r="G192" s="2"/>
      <c r="H192" s="2"/>
      <c r="I192" s="2"/>
      <c r="J192" s="2"/>
      <c r="K192" s="2"/>
    </row>
    <row r="193" spans="1:11" s="7" customFormat="1">
      <c r="A193"/>
      <c r="B193" s="4" t="s">
        <v>147</v>
      </c>
      <c r="C193" s="62">
        <v>0.65</v>
      </c>
      <c r="D193" s="62">
        <v>0.32</v>
      </c>
      <c r="E193" s="2"/>
      <c r="F193" s="2"/>
      <c r="G193" s="2"/>
      <c r="H193" s="2"/>
      <c r="I193" s="2"/>
      <c r="J193" s="2"/>
      <c r="K193" s="2"/>
    </row>
    <row r="194" spans="1:11" s="7" customFormat="1">
      <c r="A194"/>
      <c r="B194" s="4" t="s">
        <v>148</v>
      </c>
      <c r="C194" s="62">
        <v>0.7</v>
      </c>
      <c r="D194" s="62">
        <v>0.35</v>
      </c>
      <c r="E194" s="2"/>
      <c r="F194" s="2"/>
      <c r="G194" s="2"/>
      <c r="H194" s="2"/>
      <c r="I194" s="2"/>
      <c r="J194" s="2"/>
      <c r="K194" s="2"/>
    </row>
    <row r="195" spans="1:11" s="7" customFormat="1">
      <c r="A195"/>
      <c r="B195" s="4" t="s">
        <v>149</v>
      </c>
      <c r="C195" s="62">
        <v>0.9</v>
      </c>
      <c r="D195" s="62">
        <f>+C195/2</f>
        <v>0.45</v>
      </c>
      <c r="E195" s="2"/>
      <c r="F195" s="2"/>
      <c r="G195" s="2"/>
      <c r="H195" s="2"/>
      <c r="I195" s="2"/>
      <c r="J195" s="2"/>
      <c r="K195" s="2"/>
    </row>
    <row r="196" spans="1:11" s="7" customFormat="1">
      <c r="A196"/>
      <c r="B196" s="4" t="s">
        <v>150</v>
      </c>
      <c r="C196" s="60">
        <v>0.95</v>
      </c>
      <c r="D196" s="60">
        <v>0.47</v>
      </c>
      <c r="E196" s="2"/>
      <c r="F196" s="2"/>
      <c r="G196" s="2"/>
      <c r="H196" s="2"/>
      <c r="I196" s="2"/>
      <c r="J196" s="2"/>
      <c r="K196" s="2"/>
    </row>
    <row r="197" spans="1:11" s="7" customFormat="1">
      <c r="A197"/>
      <c r="B197" s="4" t="s">
        <v>151</v>
      </c>
      <c r="C197" s="62">
        <v>1</v>
      </c>
      <c r="D197" s="62">
        <v>0.5</v>
      </c>
      <c r="E197" s="2"/>
      <c r="F197" s="2"/>
      <c r="G197" s="2"/>
      <c r="H197" s="2"/>
      <c r="I197" s="2"/>
      <c r="J197" s="2"/>
      <c r="K197" s="2"/>
    </row>
    <row r="198" spans="1:11" s="7" customFormat="1">
      <c r="A198"/>
      <c r="B198" s="4" t="s">
        <v>152</v>
      </c>
      <c r="C198" s="62">
        <v>0.5</v>
      </c>
      <c r="D198" s="62">
        <v>0.25</v>
      </c>
      <c r="E198" s="2"/>
      <c r="F198" s="2"/>
      <c r="G198" s="2"/>
      <c r="H198" s="2"/>
      <c r="I198" s="2"/>
      <c r="J198" s="2"/>
      <c r="K198" s="2"/>
    </row>
    <row r="199" spans="1:11" s="7" customFormat="1">
      <c r="A199"/>
      <c r="B199" s="4" t="s">
        <v>153</v>
      </c>
      <c r="C199" s="62">
        <v>0.55000000000000004</v>
      </c>
      <c r="D199" s="62">
        <v>0.27</v>
      </c>
      <c r="E199" s="2"/>
      <c r="F199" s="2"/>
      <c r="G199" s="2"/>
      <c r="H199" s="2"/>
      <c r="I199" s="2"/>
      <c r="J199" s="2"/>
      <c r="K199" s="2"/>
    </row>
    <row r="200" spans="1:11" s="7" customFormat="1">
      <c r="A200"/>
      <c r="B200" s="4" t="s">
        <v>154</v>
      </c>
      <c r="C200" s="62">
        <v>0.65</v>
      </c>
      <c r="D200" s="62">
        <v>0.32</v>
      </c>
      <c r="E200" s="2"/>
      <c r="F200" s="2"/>
      <c r="G200" s="2"/>
      <c r="H200" s="2"/>
      <c r="I200" s="2"/>
      <c r="J200" s="2"/>
      <c r="K200" s="2"/>
    </row>
    <row r="201" spans="1:11" s="7" customFormat="1">
      <c r="A201"/>
      <c r="B201" s="4" t="s">
        <v>155</v>
      </c>
      <c r="C201" s="62">
        <v>0.75</v>
      </c>
      <c r="D201" s="62">
        <v>0.37</v>
      </c>
      <c r="E201" s="2"/>
      <c r="F201" s="2"/>
      <c r="G201" s="2"/>
      <c r="H201" s="2"/>
      <c r="I201" s="2"/>
      <c r="J201" s="2"/>
      <c r="K201" s="2"/>
    </row>
    <row r="202" spans="1:11">
      <c r="B202" s="4" t="s">
        <v>28</v>
      </c>
      <c r="C202" s="62">
        <v>0.35</v>
      </c>
      <c r="D202" s="62">
        <v>0.17</v>
      </c>
      <c r="E202" s="2"/>
      <c r="F202" s="2"/>
    </row>
    <row r="203" spans="1:11" s="7" customFormat="1">
      <c r="A203"/>
      <c r="B203" s="2"/>
      <c r="C203" s="3"/>
      <c r="D203" s="3"/>
      <c r="E203" s="2"/>
      <c r="F203" s="2"/>
      <c r="G203" s="2"/>
      <c r="H203" s="2"/>
      <c r="I203" s="2"/>
      <c r="J203" s="2"/>
      <c r="K203" s="2"/>
    </row>
    <row r="204" spans="1:11" s="7" customFormat="1" ht="29.25" customHeight="1">
      <c r="A204"/>
      <c r="B204" s="113" t="s">
        <v>156</v>
      </c>
      <c r="C204" s="113"/>
      <c r="D204" s="113"/>
      <c r="E204" s="2"/>
      <c r="F204" s="2"/>
      <c r="G204" s="2"/>
      <c r="H204" s="2"/>
      <c r="I204" s="2"/>
      <c r="J204" s="2"/>
      <c r="K204" s="2"/>
    </row>
    <row r="205" spans="1:11" s="7" customFormat="1" ht="49.5" customHeight="1">
      <c r="A205"/>
      <c r="B205" s="125" t="s">
        <v>2</v>
      </c>
      <c r="C205" s="115" t="s">
        <v>3</v>
      </c>
      <c r="D205" s="116"/>
      <c r="E205" s="2"/>
      <c r="F205" s="2"/>
      <c r="G205" s="2"/>
      <c r="H205" s="2"/>
      <c r="I205" s="2"/>
      <c r="J205" s="2"/>
      <c r="K205" s="2"/>
    </row>
    <row r="206" spans="1:11" s="7" customFormat="1">
      <c r="A206"/>
      <c r="B206" s="4" t="s">
        <v>39</v>
      </c>
      <c r="C206" s="62">
        <v>0.35</v>
      </c>
      <c r="D206" s="62">
        <v>0.17</v>
      </c>
      <c r="E206" s="2"/>
      <c r="F206" s="2"/>
      <c r="G206" s="2"/>
      <c r="H206" s="2"/>
      <c r="I206" s="2"/>
      <c r="J206" s="2"/>
      <c r="K206" s="2"/>
    </row>
    <row r="207" spans="1:11" s="7" customFormat="1">
      <c r="A207"/>
      <c r="B207" s="4" t="s">
        <v>93</v>
      </c>
      <c r="C207" s="62">
        <v>0.4</v>
      </c>
      <c r="D207" s="62">
        <f>+C207/2</f>
        <v>0.2</v>
      </c>
      <c r="E207" s="2"/>
      <c r="F207" s="2"/>
      <c r="G207" s="2"/>
      <c r="H207" s="2"/>
      <c r="I207" s="2"/>
      <c r="J207" s="2"/>
      <c r="K207" s="2"/>
    </row>
    <row r="208" spans="1:11" s="7" customFormat="1">
      <c r="A208"/>
      <c r="B208" s="4" t="s">
        <v>157</v>
      </c>
      <c r="C208" s="62">
        <v>0.45</v>
      </c>
      <c r="D208" s="62">
        <v>0.22</v>
      </c>
      <c r="E208" s="2"/>
      <c r="F208" s="2"/>
      <c r="G208" s="2"/>
      <c r="H208" s="2"/>
      <c r="I208" s="2"/>
      <c r="J208" s="2"/>
      <c r="K208" s="2"/>
    </row>
    <row r="209" spans="1:11" s="7" customFormat="1">
      <c r="A209"/>
      <c r="B209" s="4" t="s">
        <v>158</v>
      </c>
      <c r="C209" s="62">
        <v>0.6</v>
      </c>
      <c r="D209" s="62">
        <v>0.3</v>
      </c>
      <c r="E209" s="2"/>
      <c r="F209" s="2"/>
      <c r="G209" s="2"/>
      <c r="H209" s="2"/>
      <c r="I209" s="2"/>
      <c r="J209" s="2"/>
      <c r="K209" s="2"/>
    </row>
    <row r="210" spans="1:11" s="7" customFormat="1">
      <c r="A210"/>
      <c r="B210" s="126" t="s">
        <v>159</v>
      </c>
      <c r="C210" s="62">
        <v>0.9</v>
      </c>
      <c r="D210" s="62">
        <v>0.45</v>
      </c>
      <c r="E210" s="2"/>
      <c r="F210" s="2"/>
      <c r="G210" s="2"/>
      <c r="H210" s="2"/>
      <c r="I210" s="2"/>
      <c r="J210" s="2"/>
      <c r="K210" s="2"/>
    </row>
    <row r="211" spans="1:11" s="7" customFormat="1">
      <c r="A211"/>
      <c r="B211" s="4" t="s">
        <v>160</v>
      </c>
      <c r="C211" s="66">
        <v>0.35</v>
      </c>
      <c r="D211" s="66">
        <v>0.17</v>
      </c>
      <c r="E211" s="2"/>
      <c r="F211" s="2"/>
      <c r="G211" s="2"/>
      <c r="H211" s="2"/>
      <c r="I211" s="2"/>
      <c r="J211" s="2"/>
      <c r="K211" s="2"/>
    </row>
    <row r="212" spans="1:11" s="7" customFormat="1">
      <c r="A212"/>
      <c r="B212" s="4" t="s">
        <v>161</v>
      </c>
      <c r="C212" s="67"/>
      <c r="D212" s="69"/>
      <c r="E212" s="2"/>
      <c r="F212" s="2"/>
      <c r="G212" s="2"/>
      <c r="H212" s="2"/>
      <c r="I212" s="2"/>
      <c r="J212" s="2"/>
      <c r="K212" s="2"/>
    </row>
    <row r="213" spans="1:11" s="7" customFormat="1" ht="15" customHeight="1">
      <c r="A213"/>
      <c r="B213" s="4" t="s">
        <v>162</v>
      </c>
      <c r="C213" s="62">
        <v>0.4</v>
      </c>
      <c r="D213" s="62">
        <v>0.2</v>
      </c>
      <c r="E213" s="2"/>
      <c r="F213" s="2"/>
      <c r="G213" s="2"/>
      <c r="H213" s="2"/>
      <c r="I213" s="2"/>
      <c r="J213" s="2"/>
      <c r="K213" s="2"/>
    </row>
    <row r="214" spans="1:11" s="7" customFormat="1" ht="15" customHeight="1">
      <c r="A214"/>
      <c r="B214" s="4" t="s">
        <v>163</v>
      </c>
      <c r="C214" s="62">
        <v>0.55000000000000004</v>
      </c>
      <c r="D214" s="59">
        <v>0.27</v>
      </c>
      <c r="E214" s="2"/>
      <c r="F214" s="2"/>
      <c r="G214" s="2"/>
      <c r="H214" s="2"/>
      <c r="I214" s="2"/>
      <c r="J214" s="2"/>
      <c r="K214" s="2"/>
    </row>
    <row r="215" spans="1:11" s="7" customFormat="1">
      <c r="A215"/>
      <c r="B215" s="4" t="s">
        <v>164</v>
      </c>
      <c r="C215" s="62">
        <v>0.6</v>
      </c>
      <c r="D215" s="62">
        <v>0.3</v>
      </c>
      <c r="E215" s="2"/>
      <c r="F215" s="2"/>
      <c r="G215" s="2"/>
      <c r="H215" s="2"/>
      <c r="I215" s="2"/>
      <c r="J215" s="2"/>
      <c r="K215" s="2"/>
    </row>
    <row r="216" spans="1:11" s="7" customFormat="1">
      <c r="A216"/>
      <c r="B216" s="4" t="s">
        <v>165</v>
      </c>
      <c r="C216" s="62">
        <v>0.65</v>
      </c>
      <c r="D216" s="62">
        <v>0.32</v>
      </c>
      <c r="E216" s="2"/>
      <c r="F216" s="2"/>
      <c r="G216" s="2"/>
      <c r="H216" s="2"/>
      <c r="I216" s="2"/>
      <c r="J216" s="2"/>
      <c r="K216" s="2"/>
    </row>
    <row r="217" spans="1:11" s="7" customFormat="1">
      <c r="A217"/>
      <c r="B217" s="4" t="s">
        <v>166</v>
      </c>
      <c r="C217" s="66">
        <v>0.85</v>
      </c>
      <c r="D217" s="66">
        <v>0.42</v>
      </c>
      <c r="E217" s="2"/>
      <c r="F217" s="2"/>
      <c r="G217" s="2"/>
      <c r="H217" s="2"/>
      <c r="I217" s="2"/>
      <c r="J217" s="2"/>
      <c r="K217" s="2"/>
    </row>
    <row r="218" spans="1:11" s="7" customFormat="1">
      <c r="A218"/>
      <c r="B218" s="4" t="s">
        <v>167</v>
      </c>
      <c r="C218" s="67"/>
      <c r="D218" s="67"/>
      <c r="E218" s="2"/>
      <c r="F218" s="2"/>
      <c r="G218" s="2"/>
      <c r="H218" s="2"/>
      <c r="I218" s="2"/>
      <c r="J218" s="2"/>
      <c r="K218" s="2"/>
    </row>
    <row r="219" spans="1:11" s="7" customFormat="1">
      <c r="A219"/>
      <c r="B219" s="4" t="s">
        <v>168</v>
      </c>
      <c r="C219" s="66">
        <v>0.75</v>
      </c>
      <c r="D219" s="68">
        <v>0.37</v>
      </c>
      <c r="E219" s="2"/>
      <c r="F219" s="2"/>
      <c r="G219" s="2"/>
      <c r="H219" s="2"/>
      <c r="I219" s="2"/>
      <c r="J219" s="2"/>
      <c r="K219" s="2"/>
    </row>
    <row r="220" spans="1:11" s="7" customFormat="1">
      <c r="A220"/>
      <c r="B220" s="4" t="s">
        <v>169</v>
      </c>
      <c r="C220" s="67"/>
      <c r="D220" s="68"/>
      <c r="E220" s="2"/>
      <c r="F220" s="2"/>
      <c r="G220" s="2"/>
      <c r="H220" s="2"/>
      <c r="I220" s="2"/>
      <c r="J220" s="2"/>
      <c r="K220" s="2"/>
    </row>
    <row r="221" spans="1:11" s="7" customFormat="1">
      <c r="A221"/>
      <c r="B221" s="4" t="s">
        <v>170</v>
      </c>
      <c r="C221" s="60">
        <v>0.8</v>
      </c>
      <c r="D221" s="60">
        <v>0.4</v>
      </c>
      <c r="E221" s="2"/>
      <c r="F221" s="2"/>
      <c r="G221" s="2"/>
      <c r="H221" s="2"/>
      <c r="I221" s="2"/>
      <c r="J221" s="2"/>
      <c r="K221" s="2"/>
    </row>
    <row r="222" spans="1:11">
      <c r="B222" s="4" t="s">
        <v>28</v>
      </c>
      <c r="C222" s="62">
        <v>0.35</v>
      </c>
      <c r="D222" s="62">
        <v>0.17</v>
      </c>
      <c r="E222" s="2"/>
      <c r="F222" s="2"/>
    </row>
    <row r="223" spans="1:11" s="7" customFormat="1">
      <c r="A223"/>
      <c r="B223" s="2"/>
      <c r="C223" s="3"/>
      <c r="D223" s="3"/>
      <c r="E223" s="2"/>
      <c r="F223" s="2"/>
      <c r="G223" s="2"/>
      <c r="H223" s="2"/>
      <c r="I223" s="2"/>
      <c r="J223" s="2"/>
      <c r="K223" s="2"/>
    </row>
    <row r="224" spans="1:11" s="7" customFormat="1">
      <c r="A224"/>
      <c r="B224" s="74" t="s">
        <v>484</v>
      </c>
      <c r="C224" s="74"/>
      <c r="D224" s="74"/>
      <c r="E224" s="74"/>
      <c r="F224" s="58"/>
      <c r="G224" s="2"/>
      <c r="H224" s="2"/>
      <c r="I224" s="2"/>
      <c r="J224" s="2"/>
      <c r="K224" s="2"/>
    </row>
    <row r="225" spans="1:10" s="7" customFormat="1" ht="40.5" customHeight="1">
      <c r="A225"/>
      <c r="B225" s="125" t="s">
        <v>2</v>
      </c>
      <c r="C225" s="115" t="s">
        <v>3</v>
      </c>
      <c r="D225" s="116"/>
      <c r="E225" s="2"/>
      <c r="F225" s="2"/>
      <c r="G225" s="2"/>
      <c r="H225" s="2"/>
      <c r="I225" s="2"/>
      <c r="J225" s="2"/>
    </row>
    <row r="226" spans="1:10" s="7" customFormat="1" ht="15.95" customHeight="1">
      <c r="A226"/>
      <c r="B226" s="126" t="s">
        <v>485</v>
      </c>
      <c r="C226" s="66">
        <v>0.38</v>
      </c>
      <c r="D226" s="66">
        <v>0.19</v>
      </c>
      <c r="E226" s="2"/>
      <c r="F226" s="2"/>
      <c r="G226" s="2"/>
      <c r="H226" s="2"/>
      <c r="I226" s="2"/>
      <c r="J226" s="2"/>
    </row>
    <row r="227" spans="1:10" s="7" customFormat="1">
      <c r="A227"/>
      <c r="B227" s="126" t="s">
        <v>486</v>
      </c>
      <c r="C227" s="69"/>
      <c r="D227" s="69"/>
      <c r="E227" s="2"/>
      <c r="F227" s="2"/>
      <c r="G227" s="2"/>
      <c r="H227" s="2"/>
      <c r="I227" s="2"/>
      <c r="J227" s="2"/>
    </row>
    <row r="228" spans="1:10" s="7" customFormat="1">
      <c r="A228"/>
      <c r="B228" s="126" t="s">
        <v>487</v>
      </c>
      <c r="C228" s="67"/>
      <c r="D228" s="67"/>
      <c r="E228" s="2"/>
      <c r="F228" s="2"/>
      <c r="G228" s="2"/>
      <c r="H228" s="2"/>
      <c r="I228" s="2"/>
    </row>
    <row r="229" spans="1:10" s="7" customFormat="1">
      <c r="A229"/>
      <c r="B229"/>
      <c r="C229"/>
      <c r="D229"/>
      <c r="E229" s="16"/>
      <c r="F229" s="2"/>
      <c r="G229" s="2"/>
      <c r="H229" s="2"/>
      <c r="I229" s="2"/>
      <c r="J229" s="2"/>
    </row>
    <row r="230" spans="1:10" s="7" customFormat="1">
      <c r="A230"/>
      <c r="B230" s="13"/>
      <c r="C230" s="3"/>
      <c r="D230" s="3"/>
      <c r="E230" s="16"/>
      <c r="F230" s="2"/>
      <c r="G230" s="2"/>
      <c r="H230" s="2"/>
      <c r="I230" s="2"/>
      <c r="J230" s="2"/>
    </row>
    <row r="231" spans="1:10" s="7" customFormat="1">
      <c r="A231"/>
      <c r="C231" s="3"/>
      <c r="D231" s="3"/>
      <c r="E231" s="16"/>
      <c r="F231" s="2"/>
      <c r="G231" s="2"/>
      <c r="H231" s="2"/>
      <c r="I231" s="2"/>
      <c r="J231" s="2"/>
    </row>
    <row r="232" spans="1:10" s="7" customFormat="1" ht="15" customHeight="1">
      <c r="A232"/>
      <c r="B232" s="131" t="s">
        <v>488</v>
      </c>
      <c r="C232" s="131"/>
      <c r="D232" s="131"/>
      <c r="E232" s="112"/>
      <c r="F232" s="58"/>
      <c r="G232" s="2"/>
      <c r="H232" s="2"/>
      <c r="I232" s="2"/>
      <c r="J232" s="2"/>
    </row>
    <row r="233" spans="1:10" s="7" customFormat="1" ht="15" customHeight="1">
      <c r="A233"/>
      <c r="B233" s="131"/>
      <c r="C233" s="131"/>
      <c r="D233" s="131"/>
      <c r="E233" s="112"/>
      <c r="F233" s="58"/>
      <c r="G233" s="2"/>
      <c r="H233" s="2"/>
      <c r="I233" s="2"/>
      <c r="J233" s="2"/>
    </row>
    <row r="234" spans="1:10" s="7" customFormat="1">
      <c r="A234"/>
      <c r="B234"/>
      <c r="C234"/>
      <c r="D234"/>
      <c r="E234" s="112"/>
      <c r="F234" s="58"/>
      <c r="G234" s="2"/>
      <c r="H234" s="2"/>
      <c r="I234" s="2"/>
      <c r="J234" s="2"/>
    </row>
    <row r="235" spans="1:10" s="7" customFormat="1" ht="15" customHeight="1">
      <c r="A235"/>
      <c r="B235" s="131" t="s">
        <v>489</v>
      </c>
      <c r="C235" s="131"/>
      <c r="D235" s="131"/>
      <c r="E235" s="2"/>
      <c r="F235" s="2"/>
      <c r="G235" s="2"/>
      <c r="H235" s="2"/>
      <c r="I235" s="2"/>
      <c r="J235" s="2"/>
    </row>
    <row r="236" spans="1:10" s="7" customFormat="1" ht="33" customHeight="1">
      <c r="A236"/>
      <c r="B236" s="131" t="s">
        <v>490</v>
      </c>
      <c r="C236" s="131"/>
      <c r="D236" s="131"/>
      <c r="E236" s="2"/>
      <c r="F236" s="2"/>
      <c r="G236" s="2"/>
      <c r="H236" s="2"/>
      <c r="I236" s="2"/>
      <c r="J236" s="2"/>
    </row>
    <row r="237" spans="1:10" s="7" customFormat="1" ht="15.75">
      <c r="A237"/>
      <c r="B237" s="132"/>
      <c r="C237" s="132"/>
      <c r="D237" s="132"/>
      <c r="E237" s="2"/>
      <c r="F237" s="2"/>
      <c r="G237" s="2"/>
      <c r="H237" s="2"/>
      <c r="I237" s="2"/>
      <c r="J237" s="2"/>
    </row>
    <row r="238" spans="1:10" s="7" customFormat="1">
      <c r="A238"/>
      <c r="B238"/>
      <c r="C238"/>
      <c r="D238"/>
      <c r="E238" s="112"/>
      <c r="F238" s="58"/>
      <c r="G238" s="2"/>
      <c r="H238" s="2"/>
      <c r="I238" s="2"/>
      <c r="J238" s="2"/>
    </row>
    <row r="239" spans="1:10" s="7" customFormat="1">
      <c r="A239"/>
      <c r="B239"/>
      <c r="C239"/>
      <c r="D239"/>
      <c r="E239" s="112"/>
      <c r="F239" s="58"/>
      <c r="G239" s="2"/>
      <c r="H239" s="2"/>
      <c r="I239" s="2"/>
      <c r="J239" s="2"/>
    </row>
    <row r="240" spans="1:10" s="7" customFormat="1">
      <c r="A240"/>
      <c r="B240"/>
      <c r="C240"/>
      <c r="D240"/>
      <c r="E240" s="112"/>
      <c r="F240" s="58"/>
      <c r="G240" s="2"/>
      <c r="H240" s="2"/>
      <c r="I240" s="2"/>
      <c r="J240" s="2"/>
    </row>
    <row r="241" spans="1:11" s="7" customFormat="1">
      <c r="A241"/>
      <c r="B241"/>
      <c r="C241"/>
      <c r="D241"/>
      <c r="E241" s="112"/>
      <c r="F241" s="58"/>
      <c r="G241" s="2"/>
      <c r="H241" s="2"/>
      <c r="I241" s="2"/>
      <c r="J241" s="2"/>
    </row>
    <row r="242" spans="1:11" s="7" customFormat="1">
      <c r="A242"/>
      <c r="B242"/>
      <c r="C242"/>
      <c r="D242"/>
      <c r="E242" s="112"/>
      <c r="F242" s="58"/>
      <c r="G242" s="2"/>
      <c r="H242" s="2"/>
      <c r="I242" s="2"/>
      <c r="J242" s="2"/>
    </row>
    <row r="243" spans="1:11" s="7" customFormat="1">
      <c r="A243"/>
      <c r="B243"/>
      <c r="C243"/>
      <c r="D243"/>
      <c r="E243" s="112"/>
      <c r="F243" s="58"/>
      <c r="G243" s="2"/>
      <c r="H243" s="2"/>
      <c r="I243" s="2"/>
      <c r="J243" s="2"/>
    </row>
    <row r="244" spans="1:11" s="7" customFormat="1">
      <c r="A244"/>
      <c r="B244"/>
      <c r="C244"/>
      <c r="D244"/>
      <c r="E244" s="112"/>
      <c r="F244" s="58"/>
      <c r="G244" s="2"/>
      <c r="H244" s="2"/>
      <c r="I244" s="2"/>
      <c r="J244" s="2"/>
    </row>
    <row r="245" spans="1:11" s="7" customFormat="1">
      <c r="A245"/>
      <c r="B245"/>
      <c r="C245"/>
      <c r="D245"/>
      <c r="E245" s="112"/>
      <c r="F245" s="58"/>
      <c r="G245" s="2"/>
      <c r="H245" s="2"/>
      <c r="I245" s="2"/>
      <c r="J245" s="2"/>
    </row>
    <row r="246" spans="1:11" s="7" customFormat="1">
      <c r="A246"/>
      <c r="B246"/>
      <c r="C246"/>
      <c r="D246"/>
      <c r="E246" s="112"/>
      <c r="F246" s="58"/>
      <c r="G246" s="2"/>
      <c r="H246" s="2"/>
      <c r="I246" s="2"/>
      <c r="J246" s="2"/>
    </row>
    <row r="247" spans="1:11" s="7" customFormat="1">
      <c r="A247"/>
      <c r="B247"/>
      <c r="C247"/>
      <c r="D247"/>
      <c r="E247" s="112"/>
      <c r="F247" s="58"/>
      <c r="G247" s="2"/>
      <c r="H247" s="2"/>
      <c r="I247" s="2"/>
      <c r="J247" s="2"/>
    </row>
    <row r="248" spans="1:11" s="7" customFormat="1">
      <c r="A248"/>
      <c r="B248"/>
      <c r="C248"/>
      <c r="D248"/>
      <c r="E248" s="112"/>
      <c r="F248" s="58"/>
      <c r="G248" s="2"/>
      <c r="H248" s="2"/>
      <c r="I248" s="2"/>
      <c r="J248" s="2"/>
    </row>
    <row r="249" spans="1:11" s="7" customFormat="1">
      <c r="A249"/>
      <c r="B249"/>
      <c r="C249"/>
      <c r="D249"/>
      <c r="E249" s="112"/>
      <c r="F249" s="58"/>
      <c r="G249" s="2"/>
      <c r="H249" s="2"/>
      <c r="I249" s="2"/>
      <c r="J249" s="2"/>
    </row>
    <row r="250" spans="1:11" s="7" customFormat="1">
      <c r="A250"/>
      <c r="B250"/>
      <c r="C250"/>
      <c r="D250"/>
      <c r="E250" s="112"/>
      <c r="F250" s="58"/>
      <c r="G250" s="2"/>
      <c r="H250" s="2"/>
      <c r="I250" s="2"/>
      <c r="J250" s="2"/>
    </row>
    <row r="251" spans="1:11" s="7" customFormat="1">
      <c r="A251"/>
      <c r="B251"/>
      <c r="C251"/>
      <c r="D251"/>
      <c r="E251" s="112"/>
      <c r="F251" s="58"/>
      <c r="G251" s="2"/>
      <c r="H251" s="2"/>
      <c r="I251" s="2"/>
      <c r="J251" s="2"/>
    </row>
    <row r="252" spans="1:11" s="7" customFormat="1">
      <c r="A252"/>
      <c r="B252"/>
      <c r="C252"/>
      <c r="D252"/>
      <c r="E252" s="112"/>
      <c r="F252" s="58"/>
      <c r="G252" s="2"/>
      <c r="H252" s="2"/>
      <c r="I252" s="2"/>
      <c r="J252" s="2"/>
    </row>
    <row r="253" spans="1:11" s="7" customFormat="1">
      <c r="A253"/>
      <c r="B253"/>
      <c r="C253"/>
      <c r="D253"/>
      <c r="E253" s="112"/>
      <c r="F253" s="58"/>
      <c r="G253" s="2"/>
      <c r="H253" s="2"/>
      <c r="I253" s="2"/>
      <c r="J253" s="2"/>
    </row>
    <row r="254" spans="1:11" s="7" customFormat="1">
      <c r="A254"/>
      <c r="B254"/>
      <c r="C254"/>
      <c r="D254"/>
      <c r="E254" s="112"/>
      <c r="F254" s="58"/>
      <c r="G254" s="2"/>
      <c r="H254" s="2"/>
      <c r="I254" s="2"/>
      <c r="J254" s="2"/>
    </row>
    <row r="255" spans="1:11" s="7" customFormat="1">
      <c r="A255"/>
      <c r="B255"/>
      <c r="C255"/>
      <c r="D255"/>
      <c r="E255" s="112"/>
      <c r="F255" s="58"/>
      <c r="G255" s="2"/>
      <c r="H255" s="2"/>
      <c r="I255" s="2"/>
      <c r="J255" s="2"/>
    </row>
    <row r="256" spans="1:11" s="7" customFormat="1">
      <c r="A256"/>
      <c r="B256" s="2"/>
      <c r="E256" s="112"/>
      <c r="F256" s="58"/>
      <c r="G256" s="2"/>
      <c r="H256" s="2"/>
      <c r="I256" s="2"/>
      <c r="J256" s="2"/>
      <c r="K256" s="2"/>
    </row>
    <row r="257" spans="1:11" s="7" customFormat="1">
      <c r="A257"/>
      <c r="B257" s="2"/>
      <c r="E257" s="112"/>
      <c r="F257" s="58"/>
      <c r="G257" s="2"/>
      <c r="H257" s="2"/>
      <c r="I257" s="2"/>
      <c r="J257" s="2"/>
      <c r="K257" s="2"/>
    </row>
    <row r="258" spans="1:11" s="7" customFormat="1">
      <c r="A258"/>
      <c r="B258" s="2"/>
      <c r="E258" s="112"/>
      <c r="F258" s="58"/>
      <c r="G258" s="2"/>
      <c r="H258" s="2"/>
      <c r="I258" s="2"/>
      <c r="J258" s="2"/>
      <c r="K258" s="2"/>
    </row>
    <row r="259" spans="1:11" s="7" customFormat="1">
      <c r="A259"/>
      <c r="B259" s="2"/>
      <c r="C259" s="3"/>
      <c r="E259" s="112"/>
      <c r="F259" s="58"/>
      <c r="G259" s="2"/>
      <c r="H259" s="2"/>
      <c r="I259" s="2"/>
      <c r="J259" s="2"/>
      <c r="K259" s="2"/>
    </row>
    <row r="260" spans="1:11" s="7" customFormat="1">
      <c r="A260"/>
      <c r="B260" s="2"/>
      <c r="C260" s="3"/>
      <c r="D260" s="3"/>
      <c r="E260" s="112"/>
      <c r="F260" s="58"/>
      <c r="G260" s="2"/>
      <c r="H260" s="2"/>
      <c r="I260" s="2"/>
      <c r="J260" s="2"/>
      <c r="K260" s="2"/>
    </row>
    <row r="261" spans="1:11" s="7" customFormat="1">
      <c r="A261"/>
      <c r="B261" s="2"/>
      <c r="C261" s="3"/>
      <c r="D261" s="3"/>
      <c r="E261" s="112"/>
      <c r="F261" s="58"/>
      <c r="G261" s="2"/>
      <c r="H261" s="2"/>
      <c r="I261" s="2"/>
      <c r="J261" s="2"/>
      <c r="K261" s="2"/>
    </row>
    <row r="262" spans="1:11" s="7" customFormat="1">
      <c r="A262"/>
      <c r="B262" s="2"/>
      <c r="C262" s="3"/>
      <c r="D262" s="3"/>
      <c r="E262" s="112"/>
      <c r="F262" s="58"/>
      <c r="G262" s="2"/>
      <c r="H262" s="2"/>
      <c r="I262" s="2"/>
      <c r="J262" s="2"/>
      <c r="K262" s="2"/>
    </row>
    <row r="263" spans="1:11" s="7" customFormat="1">
      <c r="A263"/>
      <c r="B263" s="2"/>
      <c r="C263" s="3"/>
      <c r="D263" s="3"/>
      <c r="E263" s="112"/>
      <c r="F263" s="58"/>
      <c r="G263" s="2"/>
      <c r="H263" s="2"/>
      <c r="I263" s="2"/>
      <c r="J263" s="2"/>
      <c r="K263" s="2"/>
    </row>
    <row r="264" spans="1:11" s="7" customFormat="1">
      <c r="A264"/>
      <c r="B264" s="2"/>
      <c r="C264" s="3"/>
      <c r="D264" s="3"/>
      <c r="E264" s="112"/>
      <c r="F264" s="58"/>
      <c r="G264" s="2"/>
      <c r="H264" s="2"/>
      <c r="I264" s="2"/>
      <c r="J264" s="2"/>
      <c r="K264" s="2"/>
    </row>
    <row r="265" spans="1:11" s="7" customFormat="1">
      <c r="A265"/>
      <c r="B265" s="2"/>
      <c r="C265" s="3"/>
      <c r="D265" s="3"/>
      <c r="E265" s="112"/>
      <c r="F265" s="58"/>
      <c r="G265" s="2"/>
      <c r="H265" s="2"/>
      <c r="I265" s="2"/>
      <c r="J265" s="2"/>
      <c r="K265" s="2"/>
    </row>
    <row r="266" spans="1:11" s="7" customFormat="1">
      <c r="A266"/>
      <c r="B266" s="2"/>
      <c r="C266" s="3"/>
      <c r="D266" s="3"/>
      <c r="E266" s="112"/>
      <c r="F266" s="58"/>
      <c r="G266" s="2"/>
      <c r="H266" s="2"/>
      <c r="I266" s="2"/>
      <c r="J266" s="2"/>
      <c r="K266" s="2"/>
    </row>
    <row r="267" spans="1:11" s="7" customFormat="1">
      <c r="A267"/>
      <c r="B267" s="2"/>
      <c r="C267" s="3"/>
      <c r="D267" s="3"/>
      <c r="E267" s="112"/>
      <c r="F267" s="58"/>
      <c r="G267" s="2"/>
      <c r="H267" s="2"/>
      <c r="I267" s="2"/>
      <c r="J267" s="2"/>
      <c r="K267" s="2"/>
    </row>
    <row r="268" spans="1:11" s="7" customFormat="1">
      <c r="A268"/>
      <c r="B268" s="2"/>
      <c r="C268" s="3"/>
      <c r="D268" s="3"/>
      <c r="E268" s="112"/>
      <c r="F268" s="58"/>
      <c r="G268" s="2"/>
      <c r="H268" s="2"/>
      <c r="I268" s="2"/>
      <c r="J268" s="2"/>
      <c r="K268" s="2"/>
    </row>
    <row r="269" spans="1:11" s="7" customFormat="1">
      <c r="A269"/>
      <c r="B269" s="2"/>
      <c r="C269" s="3"/>
      <c r="D269" s="3"/>
      <c r="E269" s="112"/>
      <c r="F269" s="58"/>
      <c r="G269" s="2"/>
      <c r="H269" s="2"/>
      <c r="I269" s="2"/>
      <c r="J269" s="2"/>
      <c r="K269" s="2"/>
    </row>
    <row r="270" spans="1:11" s="7" customFormat="1">
      <c r="A270"/>
      <c r="B270" s="2"/>
      <c r="C270" s="3"/>
      <c r="D270" s="3"/>
      <c r="E270" s="112"/>
      <c r="F270" s="58"/>
      <c r="G270" s="2"/>
      <c r="H270" s="2"/>
      <c r="I270" s="2"/>
      <c r="J270" s="2"/>
      <c r="K270" s="2"/>
    </row>
    <row r="271" spans="1:11" s="7" customFormat="1">
      <c r="A271"/>
      <c r="B271" s="2"/>
      <c r="C271" s="3"/>
      <c r="D271" s="3"/>
      <c r="E271" s="112"/>
      <c r="F271" s="58"/>
      <c r="G271" s="2"/>
      <c r="H271" s="2"/>
      <c r="I271" s="2"/>
      <c r="J271" s="2"/>
      <c r="K271" s="2"/>
    </row>
    <row r="272" spans="1:11" s="7" customFormat="1">
      <c r="A272"/>
      <c r="B272" s="2"/>
      <c r="C272" s="3"/>
      <c r="D272" s="3"/>
      <c r="E272" s="112"/>
      <c r="F272" s="58"/>
      <c r="G272" s="2"/>
      <c r="H272" s="2"/>
      <c r="I272" s="2"/>
      <c r="J272" s="2"/>
      <c r="K272" s="2"/>
    </row>
    <row r="273" spans="1:11" s="7" customFormat="1">
      <c r="A273"/>
      <c r="B273" s="2"/>
      <c r="C273" s="3"/>
      <c r="D273" s="3"/>
      <c r="E273" s="112"/>
      <c r="F273" s="58"/>
      <c r="G273" s="2"/>
      <c r="H273" s="2"/>
      <c r="I273" s="2"/>
      <c r="J273" s="2"/>
      <c r="K273" s="2"/>
    </row>
    <row r="274" spans="1:11" s="7" customFormat="1">
      <c r="A274"/>
      <c r="B274" s="2"/>
      <c r="C274" s="3"/>
      <c r="D274" s="3"/>
      <c r="E274" s="112"/>
      <c r="F274" s="58"/>
      <c r="G274" s="2"/>
      <c r="H274" s="2"/>
      <c r="I274" s="2"/>
      <c r="J274" s="2"/>
      <c r="K274" s="2"/>
    </row>
    <row r="275" spans="1:11" s="7" customFormat="1">
      <c r="A275"/>
      <c r="B275" s="2"/>
      <c r="C275" s="3"/>
      <c r="D275" s="3"/>
      <c r="E275" s="112"/>
      <c r="F275" s="58"/>
      <c r="G275" s="2"/>
      <c r="H275" s="2"/>
      <c r="I275" s="2"/>
      <c r="J275" s="2"/>
      <c r="K275" s="2"/>
    </row>
    <row r="276" spans="1:11" s="7" customFormat="1">
      <c r="A276"/>
      <c r="B276" s="2"/>
      <c r="C276" s="3"/>
      <c r="D276" s="3"/>
      <c r="E276" s="112"/>
      <c r="F276" s="58"/>
      <c r="G276" s="2"/>
      <c r="H276" s="2"/>
      <c r="I276" s="2"/>
      <c r="J276" s="2"/>
      <c r="K276" s="2"/>
    </row>
    <row r="277" spans="1:11" s="7" customFormat="1">
      <c r="A277"/>
      <c r="B277" s="2"/>
      <c r="C277" s="3"/>
      <c r="D277" s="3"/>
      <c r="E277" s="112"/>
      <c r="F277" s="58"/>
      <c r="G277" s="2"/>
      <c r="H277" s="2"/>
      <c r="I277" s="2"/>
      <c r="J277" s="2"/>
      <c r="K277" s="2"/>
    </row>
    <row r="278" spans="1:11" s="7" customFormat="1">
      <c r="A278"/>
      <c r="B278" s="2"/>
      <c r="C278" s="3"/>
      <c r="D278" s="3"/>
      <c r="E278" s="112"/>
      <c r="F278" s="58"/>
      <c r="G278" s="2"/>
      <c r="H278" s="2"/>
      <c r="I278" s="2"/>
      <c r="J278" s="2"/>
      <c r="K278" s="2"/>
    </row>
    <row r="279" spans="1:11" s="7" customFormat="1">
      <c r="A279"/>
      <c r="B279" s="2"/>
      <c r="C279" s="3"/>
      <c r="D279" s="3"/>
      <c r="E279" s="112"/>
      <c r="F279" s="58"/>
      <c r="G279" s="2"/>
      <c r="H279" s="2"/>
      <c r="I279" s="2"/>
      <c r="J279" s="2"/>
      <c r="K279" s="2"/>
    </row>
    <row r="280" spans="1:11" s="7" customFormat="1">
      <c r="A280"/>
      <c r="B280" s="2"/>
      <c r="C280" s="3"/>
      <c r="D280" s="3"/>
      <c r="E280" s="112"/>
      <c r="F280" s="58"/>
      <c r="G280" s="2"/>
      <c r="H280" s="2"/>
      <c r="I280" s="2"/>
      <c r="J280" s="2"/>
      <c r="K280" s="2"/>
    </row>
    <row r="281" spans="1:11" s="7" customFormat="1">
      <c r="A281"/>
      <c r="B281" s="2"/>
      <c r="C281" s="3"/>
      <c r="D281" s="3"/>
      <c r="E281" s="112"/>
      <c r="F281" s="58"/>
      <c r="G281" s="2"/>
      <c r="H281" s="2"/>
      <c r="I281" s="2"/>
      <c r="J281" s="2"/>
      <c r="K281" s="2"/>
    </row>
    <row r="282" spans="1:11" s="7" customFormat="1">
      <c r="A282"/>
      <c r="B282" s="2"/>
      <c r="C282" s="3"/>
      <c r="D282" s="3"/>
      <c r="E282" s="112"/>
      <c r="F282" s="58"/>
      <c r="G282" s="2"/>
      <c r="H282" s="2"/>
      <c r="I282" s="2"/>
      <c r="J282" s="2"/>
      <c r="K282" s="2"/>
    </row>
    <row r="283" spans="1:11" s="7" customFormat="1">
      <c r="A283"/>
      <c r="B283" s="2"/>
      <c r="C283" s="3"/>
      <c r="D283" s="3"/>
      <c r="E283" s="112"/>
      <c r="F283" s="58"/>
      <c r="G283" s="2"/>
      <c r="H283" s="2"/>
      <c r="I283" s="2"/>
      <c r="J283" s="2"/>
      <c r="K283" s="2"/>
    </row>
    <row r="284" spans="1:11" s="7" customFormat="1">
      <c r="A284"/>
      <c r="B284" s="2"/>
      <c r="C284" s="3"/>
      <c r="D284" s="3"/>
      <c r="E284" s="112"/>
      <c r="F284" s="58"/>
      <c r="G284" s="2"/>
      <c r="H284" s="2"/>
      <c r="I284" s="2"/>
      <c r="J284" s="2"/>
      <c r="K284" s="2"/>
    </row>
    <row r="285" spans="1:11" s="7" customFormat="1">
      <c r="A285"/>
      <c r="B285" s="2"/>
      <c r="C285" s="3"/>
      <c r="D285" s="3"/>
      <c r="E285" s="112"/>
      <c r="F285" s="58"/>
      <c r="G285" s="2"/>
      <c r="H285" s="2"/>
      <c r="I285" s="2"/>
      <c r="J285" s="2"/>
      <c r="K285" s="2"/>
    </row>
    <row r="286" spans="1:11" s="7" customFormat="1">
      <c r="A286"/>
      <c r="B286" s="2"/>
      <c r="C286" s="14"/>
      <c r="D286" s="3"/>
      <c r="E286" s="112"/>
      <c r="F286" s="58"/>
      <c r="G286" s="2"/>
      <c r="H286" s="2"/>
      <c r="I286" s="2"/>
      <c r="J286" s="2"/>
      <c r="K286" s="2"/>
    </row>
    <row r="287" spans="1:11" s="7" customFormat="1">
      <c r="A287"/>
      <c r="B287" s="2"/>
      <c r="C287" s="3"/>
      <c r="D287" s="3"/>
      <c r="E287" s="112"/>
      <c r="F287" s="58"/>
      <c r="G287" s="2"/>
      <c r="H287" s="2"/>
      <c r="I287" s="2"/>
      <c r="J287" s="2"/>
      <c r="K287" s="2"/>
    </row>
    <row r="288" spans="1:11" s="7" customFormat="1">
      <c r="A288"/>
      <c r="B288" s="2"/>
      <c r="C288" s="3"/>
      <c r="D288" s="3"/>
      <c r="E288" s="112"/>
      <c r="F288" s="58"/>
      <c r="G288" s="2"/>
      <c r="H288" s="2"/>
      <c r="I288" s="2"/>
      <c r="J288" s="2"/>
      <c r="K288" s="2"/>
    </row>
    <row r="289" spans="1:11" s="7" customFormat="1">
      <c r="A289"/>
      <c r="B289" s="2"/>
      <c r="C289" s="3"/>
      <c r="D289" s="3"/>
      <c r="E289" s="112"/>
      <c r="F289" s="58"/>
      <c r="G289" s="2"/>
      <c r="H289" s="2"/>
      <c r="I289" s="2"/>
      <c r="J289" s="2"/>
      <c r="K289" s="2"/>
    </row>
    <row r="290" spans="1:11" s="7" customFormat="1">
      <c r="A290"/>
      <c r="B290" s="2"/>
      <c r="C290" s="14"/>
      <c r="D290" s="3"/>
      <c r="E290" s="112"/>
      <c r="F290" s="58"/>
      <c r="G290" s="2"/>
      <c r="H290" s="2"/>
      <c r="I290" s="2"/>
      <c r="J290" s="2"/>
      <c r="K290" s="2"/>
    </row>
    <row r="291" spans="1:11" s="7" customFormat="1">
      <c r="A291"/>
      <c r="B291" s="2"/>
      <c r="C291" s="3"/>
      <c r="D291" s="3"/>
      <c r="E291" s="112"/>
      <c r="F291" s="58"/>
      <c r="G291" s="2"/>
      <c r="H291" s="2"/>
      <c r="I291" s="2"/>
      <c r="J291" s="2"/>
      <c r="K291" s="2"/>
    </row>
    <row r="292" spans="1:11" s="7" customFormat="1">
      <c r="A292"/>
      <c r="B292" s="2"/>
      <c r="C292" s="3"/>
      <c r="D292" s="3"/>
      <c r="E292" s="112"/>
      <c r="F292" s="58"/>
      <c r="G292" s="2"/>
      <c r="H292" s="2"/>
      <c r="I292" s="2"/>
      <c r="J292" s="2"/>
      <c r="K292" s="2"/>
    </row>
    <row r="293" spans="1:11" s="7" customFormat="1">
      <c r="A293"/>
      <c r="B293" s="2"/>
      <c r="C293" s="3"/>
      <c r="D293" s="3"/>
      <c r="E293" s="112"/>
      <c r="F293" s="58"/>
      <c r="G293" s="2"/>
      <c r="H293" s="2"/>
      <c r="I293" s="2"/>
      <c r="J293" s="2"/>
      <c r="K293" s="2"/>
    </row>
    <row r="294" spans="1:11" s="7" customFormat="1">
      <c r="A294"/>
      <c r="B294" s="2"/>
      <c r="C294" s="3"/>
      <c r="D294" s="3"/>
      <c r="E294" s="112"/>
      <c r="F294" s="58"/>
      <c r="G294" s="2"/>
      <c r="H294" s="2"/>
      <c r="I294" s="2"/>
      <c r="J294" s="2"/>
      <c r="K294" s="2"/>
    </row>
    <row r="295" spans="1:11" s="7" customFormat="1">
      <c r="A295"/>
      <c r="B295" s="2"/>
      <c r="C295" s="14"/>
      <c r="D295" s="3"/>
      <c r="E295" s="112"/>
      <c r="F295" s="58"/>
      <c r="G295" s="2"/>
      <c r="H295" s="2"/>
      <c r="I295" s="2"/>
      <c r="J295" s="2"/>
      <c r="K295" s="2"/>
    </row>
    <row r="296" spans="1:11" s="7" customFormat="1">
      <c r="A296"/>
      <c r="B296" s="2"/>
      <c r="C296" s="3"/>
      <c r="D296" s="3"/>
      <c r="E296" s="112"/>
      <c r="F296" s="58"/>
      <c r="G296" s="2"/>
      <c r="H296" s="2"/>
      <c r="I296" s="2"/>
      <c r="J296" s="2"/>
      <c r="K296" s="2"/>
    </row>
    <row r="297" spans="1:11" s="7" customFormat="1">
      <c r="A297"/>
      <c r="B297" s="2"/>
      <c r="C297" s="3"/>
      <c r="D297" s="3"/>
      <c r="E297" s="112"/>
      <c r="F297" s="58"/>
      <c r="G297" s="2"/>
      <c r="H297" s="2"/>
      <c r="I297" s="2"/>
      <c r="J297" s="2"/>
      <c r="K297" s="2"/>
    </row>
    <row r="298" spans="1:11" s="7" customFormat="1">
      <c r="A298"/>
      <c r="B298" s="2"/>
      <c r="C298" s="3"/>
      <c r="D298" s="3"/>
      <c r="E298" s="112"/>
      <c r="F298" s="58"/>
      <c r="G298" s="2"/>
      <c r="H298" s="2"/>
      <c r="I298" s="2"/>
      <c r="J298" s="2"/>
      <c r="K298" s="2"/>
    </row>
    <row r="299" spans="1:11" s="7" customFormat="1">
      <c r="A299"/>
      <c r="B299" s="2"/>
      <c r="C299" s="3"/>
      <c r="D299" s="3"/>
      <c r="E299" s="112"/>
      <c r="F299" s="58"/>
      <c r="G299" s="2"/>
      <c r="H299" s="2"/>
      <c r="I299" s="2"/>
      <c r="J299" s="2"/>
      <c r="K299" s="2"/>
    </row>
    <row r="300" spans="1:11" s="7" customFormat="1">
      <c r="A300"/>
      <c r="B300" s="2"/>
      <c r="C300" s="14"/>
      <c r="D300" s="3"/>
      <c r="E300" s="112"/>
      <c r="F300" s="58"/>
      <c r="G300" s="2"/>
      <c r="H300" s="2"/>
      <c r="I300" s="2"/>
      <c r="J300" s="2"/>
      <c r="K300" s="2"/>
    </row>
    <row r="301" spans="1:11" s="7" customFormat="1">
      <c r="A301"/>
      <c r="B301" s="2"/>
      <c r="C301" s="3"/>
      <c r="D301" s="3"/>
      <c r="E301" s="112"/>
      <c r="F301" s="58"/>
      <c r="G301" s="2"/>
      <c r="H301" s="2"/>
      <c r="I301" s="2"/>
      <c r="J301" s="2"/>
      <c r="K301" s="2"/>
    </row>
    <row r="302" spans="1:11" s="7" customFormat="1">
      <c r="A302"/>
      <c r="B302" s="2"/>
      <c r="C302" s="3"/>
      <c r="D302" s="3"/>
      <c r="E302" s="112"/>
      <c r="F302" s="58"/>
      <c r="G302" s="2"/>
      <c r="H302" s="2"/>
      <c r="I302" s="2"/>
      <c r="J302" s="2"/>
      <c r="K302" s="2"/>
    </row>
    <row r="303" spans="1:11" s="7" customFormat="1">
      <c r="A303"/>
      <c r="B303" s="2"/>
      <c r="C303" s="3"/>
      <c r="D303" s="3"/>
      <c r="E303" s="112"/>
      <c r="F303" s="58"/>
      <c r="G303" s="2"/>
      <c r="H303" s="2"/>
      <c r="I303" s="2"/>
      <c r="J303" s="2"/>
      <c r="K303" s="2"/>
    </row>
    <row r="304" spans="1:11" s="7" customFormat="1">
      <c r="A304"/>
      <c r="B304" s="2"/>
      <c r="C304" s="3"/>
      <c r="D304" s="3"/>
      <c r="E304" s="112"/>
      <c r="F304" s="58"/>
      <c r="G304" s="2"/>
      <c r="H304" s="2"/>
      <c r="I304" s="2"/>
      <c r="J304" s="2"/>
      <c r="K304" s="2"/>
    </row>
    <row r="305" spans="1:11" s="7" customFormat="1">
      <c r="A305"/>
      <c r="B305" s="2"/>
      <c r="C305" s="3"/>
      <c r="D305" s="3"/>
      <c r="E305" s="112"/>
      <c r="F305" s="58"/>
      <c r="G305" s="2"/>
      <c r="H305" s="2"/>
      <c r="I305" s="2"/>
      <c r="J305" s="2"/>
      <c r="K305" s="2"/>
    </row>
    <row r="306" spans="1:11" s="7" customFormat="1">
      <c r="A306"/>
      <c r="B306" s="2"/>
      <c r="C306" s="3"/>
      <c r="D306" s="3"/>
      <c r="E306" s="112"/>
      <c r="F306" s="58"/>
      <c r="G306" s="2"/>
      <c r="H306" s="2"/>
      <c r="I306" s="2"/>
      <c r="J306" s="2"/>
      <c r="K306" s="2"/>
    </row>
    <row r="307" spans="1:11" s="7" customFormat="1">
      <c r="A307"/>
      <c r="B307" s="2"/>
      <c r="C307" s="3"/>
      <c r="D307" s="3"/>
      <c r="E307" s="112"/>
      <c r="F307" s="58"/>
      <c r="G307" s="2"/>
      <c r="H307" s="2"/>
      <c r="I307" s="2"/>
      <c r="J307" s="2"/>
      <c r="K307" s="2"/>
    </row>
    <row r="308" spans="1:11" s="7" customFormat="1">
      <c r="A308"/>
      <c r="B308" s="2"/>
      <c r="C308" s="3"/>
      <c r="D308" s="3"/>
      <c r="E308" s="112"/>
      <c r="F308" s="58"/>
      <c r="G308" s="2"/>
      <c r="H308" s="2"/>
      <c r="I308" s="2"/>
      <c r="J308" s="2"/>
      <c r="K308" s="2"/>
    </row>
    <row r="309" spans="1:11" s="7" customFormat="1">
      <c r="A309"/>
      <c r="B309" s="2"/>
      <c r="C309" s="3"/>
      <c r="D309" s="3"/>
      <c r="E309" s="112"/>
      <c r="F309" s="58"/>
      <c r="G309" s="2"/>
      <c r="H309" s="2"/>
      <c r="I309" s="2"/>
      <c r="J309" s="2"/>
      <c r="K309" s="2"/>
    </row>
    <row r="310" spans="1:11" s="7" customFormat="1">
      <c r="A310"/>
      <c r="B310" s="2"/>
      <c r="C310" s="3"/>
      <c r="D310" s="3"/>
      <c r="E310" s="112"/>
      <c r="F310" s="58"/>
      <c r="G310" s="2"/>
      <c r="H310" s="2"/>
      <c r="I310" s="2"/>
      <c r="J310" s="2"/>
      <c r="K310" s="2"/>
    </row>
    <row r="311" spans="1:11" s="7" customFormat="1">
      <c r="A311"/>
      <c r="B311" s="2"/>
      <c r="C311" s="3"/>
      <c r="D311" s="3"/>
      <c r="E311" s="112"/>
      <c r="F311" s="58"/>
      <c r="G311" s="2"/>
      <c r="H311" s="2"/>
      <c r="I311" s="2"/>
      <c r="J311" s="2"/>
      <c r="K311" s="2"/>
    </row>
    <row r="312" spans="1:11" s="7" customFormat="1">
      <c r="A312"/>
      <c r="B312" s="2"/>
      <c r="C312" s="3"/>
      <c r="D312" s="3"/>
      <c r="E312" s="112"/>
      <c r="F312" s="58"/>
      <c r="G312" s="2"/>
      <c r="H312" s="2"/>
      <c r="I312" s="2"/>
      <c r="J312" s="2"/>
      <c r="K312" s="2"/>
    </row>
    <row r="313" spans="1:11" s="7" customFormat="1">
      <c r="A313"/>
      <c r="B313" s="2"/>
      <c r="C313" s="3"/>
      <c r="D313" s="3"/>
      <c r="E313" s="112"/>
      <c r="F313" s="58"/>
      <c r="G313" s="2"/>
      <c r="H313" s="2"/>
      <c r="I313" s="2"/>
      <c r="J313" s="2"/>
      <c r="K313" s="2"/>
    </row>
    <row r="314" spans="1:11" s="7" customFormat="1">
      <c r="A314"/>
      <c r="B314" s="2"/>
      <c r="C314" s="3"/>
      <c r="D314" s="3"/>
      <c r="E314" s="112"/>
      <c r="F314" s="58"/>
      <c r="G314" s="2"/>
      <c r="H314" s="2"/>
      <c r="I314" s="2"/>
      <c r="J314" s="2"/>
      <c r="K314" s="2"/>
    </row>
    <row r="315" spans="1:11" s="7" customFormat="1">
      <c r="A315"/>
      <c r="B315" s="2"/>
      <c r="C315" s="3"/>
      <c r="D315" s="3"/>
      <c r="E315" s="112"/>
      <c r="F315" s="58"/>
      <c r="G315" s="2"/>
      <c r="H315" s="2"/>
      <c r="I315" s="2"/>
      <c r="J315" s="2"/>
      <c r="K315" s="2"/>
    </row>
    <row r="316" spans="1:11" s="7" customFormat="1">
      <c r="A316"/>
      <c r="B316" s="2"/>
      <c r="C316" s="3"/>
      <c r="D316" s="3"/>
      <c r="E316" s="112"/>
      <c r="F316" s="58"/>
      <c r="G316" s="2"/>
      <c r="H316" s="2"/>
      <c r="I316" s="2"/>
      <c r="J316" s="2"/>
      <c r="K316" s="2"/>
    </row>
    <row r="317" spans="1:11" s="7" customFormat="1">
      <c r="A317"/>
      <c r="B317" s="2"/>
      <c r="C317" s="3"/>
      <c r="D317" s="3"/>
      <c r="E317" s="112"/>
      <c r="F317" s="58"/>
      <c r="G317" s="2"/>
      <c r="H317" s="2"/>
      <c r="I317" s="2"/>
      <c r="J317" s="2"/>
      <c r="K317" s="2"/>
    </row>
    <row r="318" spans="1:11" s="7" customFormat="1">
      <c r="A318"/>
      <c r="B318" s="2"/>
      <c r="C318" s="3"/>
      <c r="D318" s="3"/>
      <c r="E318" s="112"/>
      <c r="F318" s="58"/>
      <c r="G318" s="2"/>
      <c r="H318" s="2"/>
      <c r="I318" s="2"/>
      <c r="J318" s="2"/>
      <c r="K318" s="2"/>
    </row>
    <row r="319" spans="1:11" s="7" customFormat="1">
      <c r="A319"/>
      <c r="B319" s="2"/>
      <c r="C319" s="3"/>
      <c r="D319" s="3"/>
      <c r="E319" s="112"/>
      <c r="F319" s="58"/>
      <c r="G319" s="2"/>
      <c r="H319" s="2"/>
      <c r="I319" s="2"/>
      <c r="J319" s="2"/>
      <c r="K319" s="2"/>
    </row>
    <row r="320" spans="1:11" s="7" customFormat="1">
      <c r="A320"/>
      <c r="B320" s="2"/>
      <c r="C320" s="3"/>
      <c r="D320" s="3"/>
      <c r="E320" s="112"/>
      <c r="F320" s="58"/>
      <c r="G320" s="2"/>
      <c r="H320" s="2"/>
      <c r="I320" s="2"/>
      <c r="J320" s="2"/>
      <c r="K320" s="2"/>
    </row>
    <row r="321" spans="1:11" s="7" customFormat="1">
      <c r="A321"/>
      <c r="B321" s="2"/>
      <c r="C321" s="3"/>
      <c r="D321" s="3"/>
      <c r="E321" s="112"/>
      <c r="F321" s="58"/>
      <c r="G321" s="2"/>
      <c r="H321" s="2"/>
      <c r="I321" s="2"/>
      <c r="J321" s="2"/>
      <c r="K321" s="2"/>
    </row>
    <row r="322" spans="1:11" s="7" customFormat="1">
      <c r="A322"/>
      <c r="B322" s="2"/>
      <c r="C322" s="3"/>
      <c r="D322" s="3"/>
      <c r="E322" s="112"/>
      <c r="F322" s="58"/>
      <c r="G322" s="2"/>
      <c r="H322" s="2"/>
      <c r="I322" s="2"/>
      <c r="J322" s="2"/>
      <c r="K322" s="2"/>
    </row>
    <row r="323" spans="1:11" s="7" customFormat="1">
      <c r="A323"/>
      <c r="B323" s="2"/>
      <c r="C323" s="3"/>
      <c r="D323" s="3"/>
      <c r="E323" s="112"/>
      <c r="F323" s="58"/>
      <c r="G323" s="2"/>
      <c r="H323" s="2"/>
      <c r="I323" s="2"/>
      <c r="J323" s="2"/>
      <c r="K323" s="2"/>
    </row>
    <row r="324" spans="1:11" s="7" customFormat="1">
      <c r="A324"/>
      <c r="B324" s="2"/>
      <c r="C324" s="3"/>
      <c r="D324" s="3"/>
      <c r="E324" s="112"/>
      <c r="F324" s="58"/>
      <c r="G324" s="2"/>
      <c r="H324" s="2"/>
      <c r="I324" s="2"/>
      <c r="J324" s="2"/>
      <c r="K324" s="2"/>
    </row>
    <row r="325" spans="1:11" s="7" customFormat="1">
      <c r="A325"/>
      <c r="B325" s="2"/>
      <c r="C325" s="3"/>
      <c r="D325" s="3"/>
      <c r="E325" s="112"/>
      <c r="F325" s="58"/>
      <c r="G325" s="2"/>
      <c r="H325" s="2"/>
      <c r="I325" s="2"/>
      <c r="J325" s="2"/>
      <c r="K325" s="2"/>
    </row>
    <row r="326" spans="1:11" s="7" customFormat="1">
      <c r="A326"/>
      <c r="B326" s="2"/>
      <c r="C326" s="3"/>
      <c r="D326" s="3"/>
      <c r="E326" s="112"/>
      <c r="F326" s="58"/>
      <c r="G326" s="2"/>
      <c r="H326" s="2"/>
      <c r="I326" s="2"/>
      <c r="J326" s="2"/>
      <c r="K326" s="2"/>
    </row>
    <row r="327" spans="1:11" s="7" customFormat="1">
      <c r="A327"/>
      <c r="B327" s="2"/>
      <c r="C327" s="14"/>
      <c r="D327" s="3"/>
      <c r="E327" s="112"/>
      <c r="F327" s="58"/>
      <c r="G327" s="2"/>
      <c r="H327" s="2"/>
      <c r="I327" s="2"/>
      <c r="J327" s="2"/>
      <c r="K327" s="2"/>
    </row>
    <row r="328" spans="1:11" s="7" customFormat="1">
      <c r="A328"/>
      <c r="B328" s="2"/>
      <c r="C328" s="3"/>
      <c r="D328" s="3"/>
      <c r="E328" s="112"/>
      <c r="F328" s="58"/>
      <c r="G328" s="2"/>
      <c r="H328" s="2"/>
      <c r="I328" s="2"/>
      <c r="J328" s="2"/>
      <c r="K328" s="2"/>
    </row>
    <row r="329" spans="1:11" s="7" customFormat="1">
      <c r="A329"/>
      <c r="B329" s="2"/>
      <c r="C329" s="3"/>
      <c r="D329" s="3"/>
      <c r="E329" s="112"/>
      <c r="F329" s="58"/>
      <c r="G329" s="2"/>
      <c r="H329" s="2"/>
      <c r="I329" s="2"/>
      <c r="J329" s="2"/>
      <c r="K329" s="2"/>
    </row>
    <row r="330" spans="1:11" s="7" customFormat="1">
      <c r="A330"/>
      <c r="B330" s="2"/>
      <c r="C330" s="3"/>
      <c r="D330" s="3"/>
      <c r="E330" s="112"/>
      <c r="F330" s="58"/>
      <c r="G330" s="2"/>
      <c r="H330" s="2"/>
      <c r="I330" s="2"/>
      <c r="J330" s="2"/>
      <c r="K330" s="2"/>
    </row>
    <row r="331" spans="1:11" s="7" customFormat="1">
      <c r="A331"/>
      <c r="B331" s="2"/>
      <c r="C331" s="3"/>
      <c r="D331" s="3"/>
      <c r="E331" s="112"/>
      <c r="F331" s="58"/>
      <c r="G331" s="2"/>
      <c r="H331" s="2"/>
      <c r="I331" s="2"/>
      <c r="J331" s="2"/>
      <c r="K331" s="2"/>
    </row>
    <row r="332" spans="1:11" s="7" customFormat="1">
      <c r="A332"/>
      <c r="B332" s="2"/>
      <c r="C332" s="3"/>
      <c r="D332" s="3"/>
      <c r="E332" s="112"/>
      <c r="F332" s="58"/>
      <c r="G332" s="2"/>
      <c r="H332" s="2"/>
      <c r="I332" s="2"/>
      <c r="J332" s="2"/>
      <c r="K332" s="2"/>
    </row>
    <row r="333" spans="1:11" s="7" customFormat="1">
      <c r="A333"/>
      <c r="B333" s="2"/>
      <c r="C333" s="3"/>
      <c r="D333" s="3"/>
      <c r="E333" s="112"/>
      <c r="F333" s="58"/>
      <c r="G333" s="2"/>
      <c r="H333" s="2"/>
      <c r="I333" s="2"/>
      <c r="J333" s="2"/>
      <c r="K333" s="2"/>
    </row>
    <row r="334" spans="1:11" s="7" customFormat="1">
      <c r="A334"/>
      <c r="B334" s="2"/>
      <c r="C334" s="3"/>
      <c r="D334" s="3"/>
      <c r="E334" s="112"/>
      <c r="F334" s="58"/>
      <c r="G334" s="2"/>
      <c r="H334" s="2"/>
      <c r="I334" s="2"/>
      <c r="J334" s="2"/>
      <c r="K334" s="2"/>
    </row>
    <row r="335" spans="1:11" s="7" customFormat="1">
      <c r="A335"/>
      <c r="B335" s="2"/>
      <c r="C335" s="3"/>
      <c r="D335" s="3"/>
      <c r="E335" s="112"/>
      <c r="F335" s="58"/>
      <c r="G335" s="2"/>
      <c r="H335" s="2"/>
      <c r="I335" s="2"/>
      <c r="J335" s="2"/>
      <c r="K335" s="2"/>
    </row>
    <row r="336" spans="1:11" s="7" customFormat="1">
      <c r="A336"/>
      <c r="B336" s="2"/>
      <c r="C336" s="3"/>
      <c r="D336" s="3"/>
      <c r="E336" s="112"/>
      <c r="F336" s="58"/>
      <c r="G336" s="2"/>
      <c r="H336" s="2"/>
      <c r="I336" s="2"/>
      <c r="J336" s="2"/>
      <c r="K336" s="2"/>
    </row>
    <row r="337" spans="1:11" s="7" customFormat="1">
      <c r="A337"/>
      <c r="B337" s="2"/>
      <c r="C337" s="14"/>
      <c r="D337" s="3"/>
      <c r="E337" s="112"/>
      <c r="F337" s="58"/>
      <c r="G337" s="2"/>
      <c r="H337" s="2"/>
      <c r="I337" s="2"/>
      <c r="J337" s="2"/>
      <c r="K337" s="2"/>
    </row>
    <row r="338" spans="1:11" s="7" customFormat="1">
      <c r="A338"/>
      <c r="B338" s="2"/>
      <c r="C338" s="14"/>
      <c r="D338" s="3"/>
      <c r="E338" s="112"/>
      <c r="F338" s="58"/>
      <c r="G338" s="2"/>
      <c r="H338" s="2"/>
      <c r="I338" s="2"/>
      <c r="J338" s="2"/>
      <c r="K338" s="2"/>
    </row>
    <row r="339" spans="1:11" s="7" customFormat="1">
      <c r="A339"/>
      <c r="B339" s="2"/>
      <c r="C339" s="14"/>
      <c r="D339" s="3"/>
      <c r="E339" s="112"/>
      <c r="F339" s="58"/>
      <c r="G339" s="2"/>
      <c r="H339" s="2"/>
      <c r="I339" s="2"/>
      <c r="J339" s="2"/>
      <c r="K339" s="2"/>
    </row>
    <row r="340" spans="1:11" s="7" customFormat="1">
      <c r="A340"/>
      <c r="B340" s="2"/>
      <c r="C340" s="14"/>
      <c r="D340" s="3"/>
      <c r="E340" s="112"/>
      <c r="F340" s="58"/>
      <c r="G340" s="2"/>
      <c r="H340" s="2"/>
      <c r="I340" s="2"/>
      <c r="J340" s="2"/>
      <c r="K340" s="2"/>
    </row>
    <row r="341" spans="1:11" s="7" customFormat="1">
      <c r="A341"/>
      <c r="B341" s="2"/>
      <c r="C341" s="14"/>
      <c r="D341" s="3"/>
      <c r="E341" s="112"/>
      <c r="F341" s="58"/>
      <c r="G341" s="2"/>
      <c r="H341" s="2"/>
      <c r="I341" s="2"/>
      <c r="J341" s="2"/>
      <c r="K341" s="2"/>
    </row>
    <row r="342" spans="1:11" s="7" customFormat="1">
      <c r="A342"/>
      <c r="B342" s="2"/>
      <c r="C342" s="14"/>
      <c r="D342" s="3"/>
      <c r="E342" s="112"/>
      <c r="F342" s="58"/>
      <c r="G342" s="2"/>
      <c r="H342" s="2"/>
      <c r="I342" s="2"/>
      <c r="J342" s="2"/>
      <c r="K342" s="2"/>
    </row>
    <row r="343" spans="1:11" s="7" customFormat="1">
      <c r="A343"/>
      <c r="B343" s="2"/>
      <c r="C343" s="14"/>
      <c r="D343" s="3"/>
      <c r="E343" s="112"/>
      <c r="F343" s="58"/>
      <c r="G343" s="2"/>
      <c r="H343" s="2"/>
      <c r="I343" s="2"/>
      <c r="J343" s="2"/>
      <c r="K343" s="2"/>
    </row>
    <row r="344" spans="1:11" s="7" customFormat="1">
      <c r="A344"/>
      <c r="B344" s="2"/>
      <c r="C344" s="14"/>
      <c r="D344" s="3"/>
      <c r="E344" s="112"/>
      <c r="F344" s="58"/>
      <c r="G344" s="2"/>
      <c r="H344" s="2"/>
      <c r="I344" s="2"/>
      <c r="J344" s="2"/>
      <c r="K344" s="2"/>
    </row>
    <row r="345" spans="1:11" s="7" customFormat="1">
      <c r="A345"/>
      <c r="B345" s="2"/>
      <c r="C345" s="14"/>
      <c r="D345" s="3"/>
      <c r="E345" s="112"/>
      <c r="F345" s="58"/>
      <c r="G345" s="2"/>
      <c r="H345" s="2"/>
      <c r="I345" s="2"/>
      <c r="J345" s="2"/>
      <c r="K345" s="2"/>
    </row>
    <row r="346" spans="1:11" s="7" customFormat="1">
      <c r="A346"/>
      <c r="B346" s="2"/>
      <c r="C346" s="14"/>
      <c r="D346" s="3"/>
      <c r="E346" s="112"/>
      <c r="F346" s="58"/>
      <c r="G346" s="2"/>
      <c r="H346" s="2"/>
      <c r="I346" s="2"/>
      <c r="J346" s="2"/>
      <c r="K346" s="2"/>
    </row>
    <row r="347" spans="1:11" s="7" customFormat="1">
      <c r="A347"/>
      <c r="B347" s="2"/>
      <c r="C347" s="14"/>
      <c r="D347" s="3"/>
      <c r="E347" s="112"/>
      <c r="F347" s="58"/>
      <c r="G347" s="2"/>
      <c r="H347" s="2"/>
      <c r="I347" s="2"/>
      <c r="J347" s="2"/>
      <c r="K347" s="2"/>
    </row>
    <row r="348" spans="1:11" s="7" customFormat="1">
      <c r="A348"/>
      <c r="B348" s="2"/>
      <c r="C348" s="14"/>
      <c r="D348" s="3"/>
      <c r="E348" s="112"/>
      <c r="F348" s="58"/>
      <c r="G348" s="2"/>
      <c r="H348" s="2"/>
      <c r="I348" s="2"/>
      <c r="J348" s="2"/>
      <c r="K348" s="2"/>
    </row>
    <row r="349" spans="1:11" s="7" customFormat="1">
      <c r="A349"/>
      <c r="B349" s="2"/>
      <c r="C349" s="14"/>
      <c r="D349" s="3"/>
      <c r="E349" s="112"/>
      <c r="F349" s="58"/>
      <c r="G349" s="2"/>
      <c r="H349" s="2"/>
      <c r="I349" s="2"/>
      <c r="J349" s="2"/>
      <c r="K349" s="2"/>
    </row>
    <row r="350" spans="1:11" s="7" customFormat="1">
      <c r="A350"/>
      <c r="B350" s="2"/>
      <c r="C350" s="14"/>
      <c r="D350" s="3"/>
      <c r="E350" s="112"/>
      <c r="F350" s="58"/>
      <c r="G350" s="2"/>
      <c r="H350" s="2"/>
      <c r="I350" s="2"/>
      <c r="J350" s="2"/>
      <c r="K350" s="2"/>
    </row>
    <row r="351" spans="1:11" s="7" customFormat="1">
      <c r="A351"/>
      <c r="B351" s="2"/>
      <c r="C351" s="14"/>
      <c r="D351" s="3"/>
      <c r="E351" s="112"/>
      <c r="F351" s="58"/>
      <c r="G351" s="2"/>
      <c r="H351" s="2"/>
      <c r="I351" s="2"/>
      <c r="J351" s="2"/>
      <c r="K351" s="2"/>
    </row>
    <row r="352" spans="1:11" s="7" customFormat="1">
      <c r="A352"/>
      <c r="B352" s="2"/>
      <c r="C352" s="14"/>
      <c r="D352" s="3"/>
      <c r="E352" s="112"/>
      <c r="F352" s="58"/>
      <c r="G352" s="2"/>
      <c r="H352" s="2"/>
      <c r="I352" s="2"/>
      <c r="J352" s="2"/>
      <c r="K352" s="2"/>
    </row>
    <row r="353" spans="1:11" s="7" customFormat="1">
      <c r="A353"/>
      <c r="B353" s="2"/>
      <c r="C353" s="14"/>
      <c r="D353" s="3"/>
      <c r="E353" s="112"/>
      <c r="F353" s="58"/>
      <c r="G353" s="2"/>
      <c r="H353" s="2"/>
      <c r="I353" s="2"/>
      <c r="J353" s="2"/>
      <c r="K353" s="2"/>
    </row>
    <row r="354" spans="1:11" s="7" customFormat="1">
      <c r="A354"/>
      <c r="B354" s="2"/>
      <c r="C354" s="14"/>
      <c r="D354" s="3"/>
      <c r="E354" s="112"/>
      <c r="F354" s="58"/>
      <c r="G354" s="2"/>
      <c r="H354" s="2"/>
      <c r="I354" s="2"/>
      <c r="J354" s="2"/>
      <c r="K354" s="2"/>
    </row>
    <row r="355" spans="1:11" s="7" customFormat="1">
      <c r="A355"/>
      <c r="B355" s="2"/>
      <c r="C355" s="14"/>
      <c r="D355" s="3"/>
      <c r="E355" s="112"/>
      <c r="F355" s="58"/>
      <c r="G355" s="2"/>
      <c r="H355" s="2"/>
      <c r="I355" s="2"/>
      <c r="J355" s="2"/>
      <c r="K355" s="2"/>
    </row>
    <row r="356" spans="1:11" s="7" customFormat="1">
      <c r="A356"/>
      <c r="B356" s="2"/>
      <c r="C356" s="14"/>
      <c r="D356" s="3"/>
      <c r="E356" s="112"/>
      <c r="F356" s="58"/>
      <c r="G356" s="2"/>
      <c r="H356" s="2"/>
      <c r="I356" s="2"/>
      <c r="J356" s="2"/>
      <c r="K356" s="2"/>
    </row>
    <row r="357" spans="1:11" s="7" customFormat="1">
      <c r="A357"/>
      <c r="B357" s="2"/>
      <c r="C357" s="14"/>
      <c r="D357" s="3"/>
      <c r="E357" s="112"/>
      <c r="F357" s="58"/>
      <c r="G357" s="2"/>
      <c r="H357" s="2"/>
      <c r="I357" s="2"/>
      <c r="J357" s="2"/>
      <c r="K357" s="2"/>
    </row>
    <row r="358" spans="1:11" s="7" customFormat="1">
      <c r="A358"/>
      <c r="B358" s="2"/>
      <c r="C358" s="14"/>
      <c r="D358" s="3"/>
      <c r="E358" s="112"/>
      <c r="F358" s="58"/>
      <c r="G358" s="2"/>
      <c r="H358" s="2"/>
      <c r="I358" s="2"/>
      <c r="J358" s="2"/>
      <c r="K358" s="2"/>
    </row>
    <row r="359" spans="1:11" s="7" customFormat="1">
      <c r="A359"/>
      <c r="B359" s="2"/>
      <c r="C359" s="14"/>
      <c r="D359" s="3"/>
      <c r="E359" s="112"/>
      <c r="F359" s="58"/>
      <c r="G359" s="2"/>
      <c r="H359" s="2"/>
      <c r="I359" s="2"/>
      <c r="J359" s="2"/>
      <c r="K359" s="2"/>
    </row>
    <row r="360" spans="1:11" s="7" customFormat="1">
      <c r="A360"/>
      <c r="B360" s="2"/>
      <c r="C360" s="14"/>
      <c r="D360" s="3"/>
      <c r="E360" s="112"/>
      <c r="F360" s="58"/>
      <c r="G360" s="2"/>
      <c r="H360" s="2"/>
      <c r="I360" s="2"/>
      <c r="J360" s="2"/>
      <c r="K360" s="2"/>
    </row>
    <row r="361" spans="1:11" s="7" customFormat="1">
      <c r="A361"/>
      <c r="B361" s="2"/>
      <c r="C361" s="14"/>
      <c r="D361" s="3"/>
      <c r="E361" s="112"/>
      <c r="F361" s="58"/>
      <c r="G361" s="2"/>
      <c r="H361" s="2"/>
      <c r="I361" s="2"/>
      <c r="J361" s="2"/>
      <c r="K361" s="2"/>
    </row>
    <row r="362" spans="1:11" s="7" customFormat="1">
      <c r="A362"/>
      <c r="B362" s="2"/>
      <c r="C362" s="14"/>
      <c r="D362" s="3"/>
      <c r="E362" s="112"/>
      <c r="F362" s="58"/>
      <c r="G362" s="2"/>
      <c r="H362" s="2"/>
      <c r="I362" s="2"/>
      <c r="J362" s="2"/>
      <c r="K362" s="2"/>
    </row>
    <row r="363" spans="1:11" s="7" customFormat="1">
      <c r="A363"/>
      <c r="B363" s="2"/>
      <c r="C363" s="14"/>
      <c r="D363" s="3"/>
      <c r="E363" s="112"/>
      <c r="F363" s="58"/>
      <c r="G363" s="2"/>
      <c r="H363" s="2"/>
      <c r="I363" s="2"/>
      <c r="J363" s="2"/>
      <c r="K363" s="2"/>
    </row>
    <row r="364" spans="1:11" s="7" customFormat="1">
      <c r="A364"/>
      <c r="B364" s="2"/>
      <c r="C364" s="14"/>
      <c r="D364" s="3"/>
      <c r="E364" s="112"/>
      <c r="F364" s="58"/>
      <c r="G364" s="2"/>
      <c r="H364" s="2"/>
      <c r="I364" s="2"/>
      <c r="J364" s="2"/>
      <c r="K364" s="2"/>
    </row>
    <row r="365" spans="1:11" s="7" customFormat="1">
      <c r="A365"/>
      <c r="B365" s="2"/>
      <c r="C365" s="14"/>
      <c r="D365" s="3"/>
      <c r="E365" s="112"/>
      <c r="F365" s="58"/>
      <c r="G365" s="2"/>
      <c r="H365" s="2"/>
      <c r="I365" s="2"/>
      <c r="J365" s="2"/>
      <c r="K365" s="2"/>
    </row>
    <row r="366" spans="1:11" s="7" customFormat="1">
      <c r="A366"/>
      <c r="B366" s="2"/>
      <c r="C366" s="3"/>
      <c r="D366" s="3"/>
      <c r="E366" s="112"/>
      <c r="F366" s="58"/>
      <c r="G366" s="2"/>
      <c r="H366" s="2"/>
      <c r="I366" s="2"/>
      <c r="J366" s="2"/>
      <c r="K366" s="2"/>
    </row>
    <row r="367" spans="1:11" s="7" customFormat="1">
      <c r="A367"/>
      <c r="B367" s="2"/>
      <c r="C367" s="3"/>
      <c r="D367" s="3"/>
      <c r="E367" s="112"/>
      <c r="F367" s="58"/>
      <c r="G367" s="2"/>
      <c r="H367" s="2"/>
      <c r="I367" s="2"/>
      <c r="J367" s="2"/>
      <c r="K367" s="2"/>
    </row>
    <row r="368" spans="1:11" s="7" customFormat="1">
      <c r="A368"/>
      <c r="B368" s="2"/>
      <c r="C368" s="3"/>
      <c r="D368" s="3"/>
      <c r="E368" s="112"/>
      <c r="F368" s="58"/>
      <c r="G368" s="2"/>
      <c r="H368" s="2"/>
      <c r="I368" s="2"/>
      <c r="J368" s="2"/>
      <c r="K368" s="2"/>
    </row>
    <row r="369" spans="1:11" s="7" customFormat="1" ht="12" hidden="1" customHeight="1">
      <c r="A369"/>
      <c r="B369" s="2"/>
      <c r="C369" s="3"/>
      <c r="D369" s="3"/>
      <c r="E369" s="112"/>
      <c r="F369" s="58"/>
      <c r="G369" s="2"/>
      <c r="H369" s="2"/>
      <c r="I369" s="2"/>
      <c r="J369" s="2"/>
      <c r="K369" s="2"/>
    </row>
    <row r="370" spans="1:11" s="7" customFormat="1">
      <c r="A370"/>
      <c r="B370" s="2"/>
      <c r="C370" s="70"/>
      <c r="D370" s="70"/>
      <c r="E370" s="112"/>
      <c r="F370" s="58"/>
      <c r="G370" s="2"/>
      <c r="H370" s="2"/>
      <c r="I370" s="2"/>
      <c r="J370" s="2"/>
      <c r="K370" s="2"/>
    </row>
    <row r="371" spans="1:11" s="7" customFormat="1">
      <c r="A371"/>
      <c r="B371" s="2"/>
      <c r="C371" s="3"/>
      <c r="D371" s="3"/>
      <c r="E371" s="112"/>
      <c r="F371" s="58"/>
      <c r="G371" s="2"/>
      <c r="H371" s="2"/>
      <c r="I371" s="2"/>
      <c r="J371" s="2"/>
      <c r="K371" s="2"/>
    </row>
    <row r="372" spans="1:11" s="7" customFormat="1">
      <c r="A372"/>
      <c r="B372" s="2"/>
      <c r="C372" s="71"/>
      <c r="D372" s="71"/>
      <c r="E372" s="112"/>
      <c r="F372" s="58"/>
      <c r="G372" s="2"/>
      <c r="H372" s="2"/>
      <c r="I372" s="2"/>
      <c r="J372" s="2"/>
      <c r="K372" s="2"/>
    </row>
    <row r="373" spans="1:11" s="7" customFormat="1">
      <c r="A373"/>
      <c r="B373" s="2"/>
      <c r="C373" s="71"/>
      <c r="D373" s="71"/>
      <c r="E373" s="112"/>
      <c r="F373" s="58"/>
      <c r="G373" s="2"/>
      <c r="H373" s="2"/>
      <c r="I373" s="2"/>
      <c r="J373" s="2"/>
      <c r="K373" s="2"/>
    </row>
    <row r="374" spans="1:11" s="7" customFormat="1">
      <c r="A374"/>
      <c r="B374" s="2"/>
      <c r="C374" s="3"/>
      <c r="D374" s="3"/>
      <c r="E374" s="112"/>
      <c r="F374" s="58"/>
      <c r="G374" s="2"/>
      <c r="H374" s="2"/>
      <c r="I374" s="2"/>
      <c r="J374" s="2"/>
      <c r="K374" s="2"/>
    </row>
    <row r="375" spans="1:11" s="7" customFormat="1">
      <c r="A375"/>
      <c r="B375" s="2"/>
      <c r="C375" s="14"/>
      <c r="D375" s="3"/>
      <c r="E375" s="112"/>
      <c r="F375" s="58"/>
      <c r="G375" s="2"/>
      <c r="H375" s="2"/>
      <c r="I375" s="2"/>
      <c r="J375" s="2"/>
      <c r="K375" s="2"/>
    </row>
    <row r="376" spans="1:11" s="7" customFormat="1">
      <c r="A376"/>
      <c r="B376" s="2"/>
      <c r="C376" s="3"/>
      <c r="D376" s="3"/>
      <c r="E376" s="112"/>
      <c r="F376" s="58"/>
      <c r="G376" s="2"/>
      <c r="H376" s="2"/>
      <c r="I376" s="2"/>
      <c r="J376" s="2"/>
      <c r="K376" s="2"/>
    </row>
    <row r="377" spans="1:11" s="7" customFormat="1">
      <c r="A377"/>
      <c r="B377" s="2"/>
      <c r="C377" s="3"/>
      <c r="D377" s="3"/>
      <c r="E377" s="112"/>
      <c r="F377" s="58"/>
      <c r="G377" s="2"/>
      <c r="H377" s="2"/>
      <c r="I377" s="2"/>
      <c r="J377" s="2"/>
      <c r="K377" s="2"/>
    </row>
    <row r="378" spans="1:11" s="7" customFormat="1">
      <c r="A378"/>
      <c r="B378" s="2"/>
      <c r="C378" s="3"/>
      <c r="D378" s="3"/>
      <c r="E378" s="112"/>
      <c r="F378" s="58"/>
      <c r="G378" s="2"/>
      <c r="H378" s="2"/>
      <c r="I378" s="2"/>
      <c r="J378" s="2"/>
      <c r="K378" s="2"/>
    </row>
    <row r="379" spans="1:11" s="7" customFormat="1">
      <c r="A379"/>
      <c r="B379" s="2"/>
      <c r="C379" s="3"/>
      <c r="D379" s="3"/>
      <c r="E379" s="112"/>
      <c r="F379" s="58"/>
      <c r="G379" s="2"/>
      <c r="H379" s="2"/>
      <c r="I379" s="2"/>
      <c r="J379" s="2"/>
      <c r="K379" s="2"/>
    </row>
    <row r="380" spans="1:11" s="7" customFormat="1">
      <c r="A380"/>
      <c r="B380" s="2"/>
      <c r="C380" s="3"/>
      <c r="D380" s="3"/>
      <c r="E380" s="112"/>
      <c r="F380" s="58"/>
      <c r="G380" s="2"/>
      <c r="H380" s="2"/>
      <c r="I380" s="2"/>
      <c r="J380" s="2"/>
      <c r="K380" s="2"/>
    </row>
    <row r="381" spans="1:11" s="7" customFormat="1">
      <c r="A381"/>
      <c r="B381" s="2"/>
      <c r="C381" s="3"/>
      <c r="D381" s="3"/>
      <c r="E381" s="112"/>
      <c r="F381" s="58"/>
      <c r="G381" s="2"/>
      <c r="H381" s="2"/>
      <c r="I381" s="2"/>
      <c r="J381" s="2"/>
      <c r="K381" s="2"/>
    </row>
    <row r="382" spans="1:11" s="7" customFormat="1">
      <c r="A382"/>
      <c r="B382" s="2"/>
      <c r="C382" s="3"/>
      <c r="D382" s="3"/>
      <c r="E382" s="112"/>
      <c r="F382" s="58"/>
      <c r="G382" s="2"/>
      <c r="H382" s="2"/>
      <c r="I382" s="2"/>
      <c r="J382" s="2"/>
      <c r="K382" s="2"/>
    </row>
    <row r="383" spans="1:11" s="7" customFormat="1">
      <c r="A383"/>
      <c r="B383" s="2"/>
      <c r="C383" s="3"/>
      <c r="D383" s="3"/>
      <c r="E383" s="112"/>
      <c r="F383" s="58"/>
      <c r="G383" s="2"/>
      <c r="H383" s="2"/>
      <c r="I383" s="2"/>
      <c r="J383" s="2"/>
      <c r="K383" s="2"/>
    </row>
    <row r="384" spans="1:11" s="7" customFormat="1">
      <c r="A384"/>
      <c r="B384" s="2"/>
      <c r="C384" s="3"/>
      <c r="D384" s="3"/>
      <c r="E384" s="112"/>
      <c r="F384" s="58"/>
      <c r="G384" s="2"/>
      <c r="H384" s="2"/>
      <c r="I384" s="2"/>
      <c r="J384" s="2"/>
      <c r="K384" s="2"/>
    </row>
    <row r="385" spans="1:11" s="7" customFormat="1">
      <c r="A385"/>
      <c r="B385" s="2"/>
      <c r="C385" s="3"/>
      <c r="D385" s="3"/>
      <c r="E385" s="112"/>
      <c r="F385" s="58"/>
      <c r="G385" s="2"/>
      <c r="H385" s="2"/>
      <c r="I385" s="2"/>
      <c r="J385" s="2"/>
      <c r="K385" s="2"/>
    </row>
    <row r="386" spans="1:11" s="7" customFormat="1">
      <c r="A386"/>
      <c r="B386" s="2"/>
      <c r="C386" s="3"/>
      <c r="D386" s="3"/>
      <c r="E386" s="112"/>
      <c r="F386" s="58"/>
      <c r="G386" s="2"/>
      <c r="H386" s="2"/>
      <c r="I386" s="2"/>
      <c r="J386" s="2"/>
      <c r="K386" s="2"/>
    </row>
    <row r="387" spans="1:11" s="7" customFormat="1">
      <c r="A387"/>
      <c r="B387" s="2"/>
      <c r="C387" s="3"/>
      <c r="D387" s="3"/>
      <c r="E387" s="112"/>
      <c r="F387" s="58"/>
      <c r="G387" s="2"/>
      <c r="H387" s="2"/>
      <c r="I387" s="2"/>
      <c r="J387" s="2"/>
      <c r="K387" s="2"/>
    </row>
    <row r="388" spans="1:11" s="7" customFormat="1">
      <c r="A388"/>
      <c r="B388" s="2"/>
      <c r="C388" s="3"/>
      <c r="D388" s="3"/>
      <c r="E388" s="112"/>
      <c r="F388" s="58"/>
      <c r="G388" s="2"/>
      <c r="H388" s="2"/>
      <c r="I388" s="2"/>
      <c r="J388" s="2"/>
      <c r="K388" s="2"/>
    </row>
    <row r="389" spans="1:11" s="7" customFormat="1">
      <c r="A389"/>
      <c r="B389" s="2"/>
      <c r="C389" s="14"/>
      <c r="D389" s="3"/>
      <c r="E389" s="112"/>
      <c r="F389" s="58"/>
      <c r="G389" s="2"/>
      <c r="H389" s="2"/>
      <c r="I389" s="2"/>
      <c r="J389" s="2"/>
      <c r="K389" s="2"/>
    </row>
    <row r="390" spans="1:11" s="7" customFormat="1">
      <c r="A390"/>
      <c r="B390" s="2"/>
      <c r="C390" s="3"/>
      <c r="D390" s="3"/>
      <c r="E390" s="112"/>
      <c r="F390" s="58"/>
      <c r="G390" s="2"/>
      <c r="H390" s="2"/>
      <c r="I390" s="2"/>
      <c r="J390" s="2"/>
      <c r="K390" s="2"/>
    </row>
    <row r="391" spans="1:11" s="7" customFormat="1">
      <c r="A391"/>
      <c r="B391" s="2"/>
      <c r="C391" s="3"/>
      <c r="D391" s="3"/>
      <c r="E391" s="112"/>
      <c r="F391" s="58"/>
      <c r="G391" s="2"/>
      <c r="H391" s="2"/>
      <c r="I391" s="2"/>
      <c r="J391" s="2"/>
      <c r="K391" s="2"/>
    </row>
    <row r="392" spans="1:11" s="7" customFormat="1">
      <c r="A392"/>
      <c r="B392" s="2"/>
      <c r="C392" s="3"/>
      <c r="D392" s="3"/>
      <c r="E392" s="112"/>
      <c r="F392" s="58"/>
      <c r="G392" s="2"/>
      <c r="H392" s="2"/>
      <c r="I392" s="2"/>
      <c r="J392" s="2"/>
      <c r="K392" s="2"/>
    </row>
    <row r="393" spans="1:11" s="7" customFormat="1">
      <c r="A393"/>
      <c r="B393" s="2"/>
      <c r="C393" s="3"/>
      <c r="D393" s="3"/>
      <c r="E393" s="112"/>
      <c r="F393" s="58"/>
      <c r="G393" s="2"/>
      <c r="H393" s="2"/>
      <c r="I393" s="2"/>
      <c r="J393" s="2"/>
      <c r="K393" s="2"/>
    </row>
    <row r="394" spans="1:11" s="7" customFormat="1">
      <c r="A394"/>
      <c r="B394" s="2"/>
      <c r="C394" s="3"/>
      <c r="D394" s="3"/>
      <c r="E394" s="112"/>
      <c r="F394" s="58"/>
      <c r="G394" s="2"/>
      <c r="H394" s="2"/>
      <c r="I394" s="2"/>
      <c r="J394" s="2"/>
      <c r="K394" s="2"/>
    </row>
    <row r="395" spans="1:11" s="7" customFormat="1">
      <c r="A395"/>
      <c r="B395" s="2"/>
      <c r="C395" s="3"/>
      <c r="D395" s="3"/>
      <c r="E395" s="112"/>
      <c r="F395" s="58"/>
      <c r="G395" s="2"/>
      <c r="H395" s="2"/>
      <c r="I395" s="2"/>
      <c r="J395" s="2"/>
      <c r="K395" s="2"/>
    </row>
    <row r="396" spans="1:11" s="7" customFormat="1">
      <c r="A396"/>
      <c r="B396" s="2"/>
      <c r="C396" s="3"/>
      <c r="D396" s="3"/>
      <c r="E396" s="112"/>
      <c r="F396" s="58"/>
      <c r="G396" s="2"/>
      <c r="H396" s="2"/>
      <c r="I396" s="2"/>
      <c r="J396" s="2"/>
      <c r="K396" s="2"/>
    </row>
    <row r="397" spans="1:11" s="7" customFormat="1">
      <c r="A397"/>
      <c r="B397" s="2"/>
      <c r="C397" s="3"/>
      <c r="D397" s="3"/>
      <c r="E397" s="112"/>
      <c r="F397" s="58"/>
      <c r="G397" s="2"/>
      <c r="H397" s="2"/>
      <c r="I397" s="2"/>
      <c r="J397" s="2"/>
      <c r="K397" s="2"/>
    </row>
    <row r="398" spans="1:11" s="7" customFormat="1">
      <c r="A398"/>
      <c r="B398" s="2"/>
      <c r="C398" s="3"/>
      <c r="D398" s="3"/>
      <c r="E398" s="112"/>
      <c r="F398" s="58"/>
      <c r="G398" s="2"/>
      <c r="H398" s="2"/>
      <c r="I398" s="2"/>
      <c r="J398" s="2"/>
      <c r="K398" s="2"/>
    </row>
    <row r="399" spans="1:11" s="7" customFormat="1">
      <c r="A399"/>
      <c r="B399" s="2"/>
      <c r="C399" s="3"/>
      <c r="D399" s="3"/>
      <c r="E399" s="112"/>
      <c r="F399" s="58"/>
      <c r="G399" s="2"/>
      <c r="H399" s="2"/>
      <c r="I399" s="2"/>
      <c r="J399" s="2"/>
      <c r="K399" s="2"/>
    </row>
    <row r="400" spans="1:11" s="7" customFormat="1">
      <c r="A400"/>
      <c r="B400" s="2"/>
      <c r="C400" s="3"/>
      <c r="D400" s="3"/>
      <c r="E400" s="112"/>
      <c r="F400" s="58"/>
      <c r="G400" s="2"/>
      <c r="H400" s="2"/>
      <c r="I400" s="2"/>
      <c r="J400" s="2"/>
      <c r="K400" s="2"/>
    </row>
    <row r="401" spans="1:11" s="7" customFormat="1">
      <c r="A401"/>
      <c r="B401" s="2"/>
      <c r="C401" s="3"/>
      <c r="D401" s="3"/>
      <c r="E401" s="112"/>
      <c r="F401" s="58"/>
      <c r="G401" s="2"/>
      <c r="H401" s="2"/>
      <c r="I401" s="2"/>
      <c r="J401" s="2"/>
      <c r="K401" s="2"/>
    </row>
    <row r="402" spans="1:11" s="7" customFormat="1">
      <c r="A402"/>
      <c r="B402" s="2"/>
      <c r="C402" s="14"/>
      <c r="D402" s="3"/>
      <c r="E402" s="112"/>
      <c r="F402" s="58"/>
      <c r="G402" s="2"/>
      <c r="H402" s="2"/>
      <c r="I402" s="2"/>
      <c r="J402" s="2"/>
      <c r="K402" s="2"/>
    </row>
    <row r="403" spans="1:11" s="7" customFormat="1">
      <c r="A403"/>
      <c r="B403" s="2"/>
      <c r="C403" s="3"/>
      <c r="D403" s="3"/>
      <c r="E403" s="112"/>
      <c r="F403" s="58"/>
      <c r="G403" s="2"/>
      <c r="H403" s="2"/>
      <c r="I403" s="2"/>
      <c r="J403" s="2"/>
      <c r="K403" s="2"/>
    </row>
    <row r="404" spans="1:11" s="7" customFormat="1">
      <c r="A404"/>
      <c r="B404" s="2"/>
      <c r="C404" s="3"/>
      <c r="D404" s="3"/>
      <c r="E404" s="112"/>
      <c r="F404" s="58"/>
      <c r="G404" s="2"/>
      <c r="H404" s="2"/>
      <c r="I404" s="2"/>
      <c r="J404" s="2"/>
      <c r="K404" s="2"/>
    </row>
    <row r="405" spans="1:11" s="7" customFormat="1">
      <c r="A405"/>
      <c r="B405" s="2"/>
      <c r="C405" s="3"/>
      <c r="D405" s="3"/>
      <c r="E405" s="112"/>
      <c r="F405" s="58"/>
      <c r="G405" s="2"/>
      <c r="H405" s="2"/>
      <c r="I405" s="2"/>
      <c r="J405" s="2"/>
      <c r="K405" s="2"/>
    </row>
    <row r="406" spans="1:11" s="7" customFormat="1">
      <c r="A406"/>
      <c r="B406" s="2"/>
      <c r="C406" s="3"/>
      <c r="D406" s="3"/>
      <c r="E406" s="112"/>
      <c r="F406" s="58"/>
      <c r="G406" s="2"/>
      <c r="H406" s="2"/>
      <c r="I406" s="2"/>
      <c r="J406" s="2"/>
      <c r="K406" s="2"/>
    </row>
    <row r="407" spans="1:11" s="7" customFormat="1">
      <c r="A407"/>
      <c r="B407" s="2"/>
      <c r="C407" s="3"/>
      <c r="D407" s="3"/>
      <c r="E407" s="112"/>
      <c r="F407" s="58"/>
      <c r="G407" s="2"/>
      <c r="H407" s="2"/>
      <c r="I407" s="2"/>
      <c r="J407" s="2"/>
      <c r="K407" s="2"/>
    </row>
    <row r="408" spans="1:11" s="7" customFormat="1">
      <c r="A408"/>
      <c r="B408" s="2"/>
      <c r="C408" s="3"/>
      <c r="D408" s="3"/>
      <c r="E408" s="112"/>
      <c r="F408" s="58"/>
      <c r="G408" s="2"/>
      <c r="H408" s="2"/>
      <c r="I408" s="2"/>
      <c r="J408" s="2"/>
      <c r="K408" s="2"/>
    </row>
    <row r="409" spans="1:11" s="7" customFormat="1">
      <c r="A409"/>
      <c r="B409" s="2"/>
      <c r="C409" s="3"/>
      <c r="D409" s="3"/>
      <c r="E409" s="112"/>
      <c r="F409" s="58"/>
      <c r="G409" s="2"/>
      <c r="H409" s="2"/>
      <c r="I409" s="2"/>
      <c r="J409" s="2"/>
      <c r="K409" s="2"/>
    </row>
    <row r="410" spans="1:11" s="7" customFormat="1">
      <c r="A410"/>
      <c r="B410" s="2"/>
      <c r="C410" s="3"/>
      <c r="D410" s="3"/>
      <c r="E410" s="112"/>
      <c r="F410" s="58"/>
      <c r="G410" s="2"/>
      <c r="H410" s="2"/>
      <c r="I410" s="2"/>
      <c r="J410" s="2"/>
      <c r="K410" s="2"/>
    </row>
    <row r="411" spans="1:11" s="7" customFormat="1">
      <c r="A411"/>
      <c r="B411" s="2"/>
      <c r="C411" s="14"/>
      <c r="D411" s="3"/>
      <c r="E411" s="112"/>
      <c r="F411" s="58"/>
      <c r="G411" s="2"/>
      <c r="H411" s="2"/>
      <c r="I411" s="2"/>
      <c r="J411" s="2"/>
      <c r="K411" s="2"/>
    </row>
    <row r="412" spans="1:11" s="7" customFormat="1">
      <c r="A412"/>
      <c r="B412" s="2"/>
      <c r="C412" s="3"/>
      <c r="D412" s="3"/>
      <c r="E412" s="112"/>
      <c r="F412" s="58"/>
      <c r="G412" s="2"/>
      <c r="H412" s="2"/>
      <c r="I412" s="2"/>
      <c r="J412" s="2"/>
      <c r="K412" s="2"/>
    </row>
    <row r="413" spans="1:11" s="7" customFormat="1">
      <c r="A413"/>
      <c r="B413" s="2"/>
      <c r="C413" s="3"/>
      <c r="D413" s="3"/>
      <c r="E413" s="112"/>
      <c r="F413" s="58"/>
      <c r="G413" s="2"/>
      <c r="H413" s="2"/>
      <c r="I413" s="2"/>
      <c r="J413" s="2"/>
      <c r="K413" s="2"/>
    </row>
    <row r="414" spans="1:11" s="7" customFormat="1">
      <c r="A414"/>
      <c r="B414" s="2"/>
      <c r="C414" s="3"/>
      <c r="D414" s="3"/>
      <c r="E414" s="112"/>
      <c r="F414" s="58"/>
      <c r="G414" s="2"/>
      <c r="H414" s="2"/>
      <c r="I414" s="2"/>
      <c r="J414" s="2"/>
      <c r="K414" s="2"/>
    </row>
    <row r="415" spans="1:11" s="7" customFormat="1">
      <c r="A415"/>
      <c r="B415" s="2"/>
      <c r="C415" s="3"/>
      <c r="D415" s="3"/>
      <c r="E415" s="112"/>
      <c r="F415" s="58"/>
      <c r="G415" s="2"/>
      <c r="H415" s="2"/>
      <c r="I415" s="2"/>
      <c r="J415" s="2"/>
      <c r="K415" s="2"/>
    </row>
    <row r="416" spans="1:11" s="7" customFormat="1">
      <c r="A416"/>
      <c r="B416" s="2"/>
      <c r="C416" s="3"/>
      <c r="D416" s="3"/>
      <c r="E416" s="112"/>
      <c r="F416" s="58"/>
      <c r="G416" s="2"/>
      <c r="H416" s="2"/>
      <c r="I416" s="2"/>
      <c r="J416" s="2"/>
      <c r="K416" s="2"/>
    </row>
    <row r="417" spans="1:11" s="7" customFormat="1">
      <c r="A417"/>
      <c r="B417" s="2"/>
      <c r="C417" s="3"/>
      <c r="D417" s="3"/>
      <c r="E417" s="112"/>
      <c r="F417" s="58"/>
      <c r="G417" s="2"/>
      <c r="H417" s="2"/>
      <c r="I417" s="2"/>
      <c r="J417" s="2"/>
      <c r="K417" s="2"/>
    </row>
    <row r="418" spans="1:11" s="7" customFormat="1">
      <c r="A418"/>
      <c r="B418" s="2"/>
      <c r="C418" s="3"/>
      <c r="D418" s="3"/>
      <c r="E418" s="112"/>
      <c r="F418" s="58"/>
      <c r="G418" s="2"/>
      <c r="H418" s="2"/>
      <c r="I418" s="2"/>
      <c r="J418" s="2"/>
      <c r="K418" s="2"/>
    </row>
    <row r="419" spans="1:11" s="7" customFormat="1">
      <c r="A419"/>
      <c r="B419" s="2"/>
      <c r="C419" s="3"/>
      <c r="D419" s="3"/>
      <c r="E419" s="112"/>
      <c r="F419" s="58"/>
      <c r="G419" s="2"/>
      <c r="H419" s="2"/>
      <c r="I419" s="2"/>
      <c r="J419" s="2"/>
      <c r="K419" s="2"/>
    </row>
    <row r="420" spans="1:11" s="7" customFormat="1">
      <c r="A420"/>
      <c r="B420" s="2"/>
      <c r="C420" s="3"/>
      <c r="D420" s="3"/>
      <c r="E420" s="112"/>
      <c r="F420" s="58"/>
      <c r="G420" s="2"/>
      <c r="H420" s="2"/>
      <c r="I420" s="2"/>
      <c r="J420" s="2"/>
      <c r="K420" s="2"/>
    </row>
    <row r="421" spans="1:11" s="7" customFormat="1">
      <c r="A421"/>
      <c r="B421" s="2"/>
      <c r="C421" s="3"/>
      <c r="D421" s="3"/>
      <c r="E421" s="112"/>
      <c r="F421" s="58"/>
      <c r="G421" s="2"/>
      <c r="H421" s="2"/>
      <c r="I421" s="2"/>
      <c r="J421" s="2"/>
      <c r="K421" s="2"/>
    </row>
    <row r="422" spans="1:11" s="7" customFormat="1">
      <c r="A422"/>
      <c r="B422" s="2"/>
      <c r="C422" s="3"/>
      <c r="D422" s="3"/>
      <c r="E422" s="112"/>
      <c r="F422" s="58"/>
      <c r="G422" s="2"/>
      <c r="H422" s="2"/>
      <c r="I422" s="2"/>
      <c r="J422" s="2"/>
      <c r="K422" s="2"/>
    </row>
    <row r="423" spans="1:11" s="7" customFormat="1">
      <c r="A423"/>
      <c r="B423" s="2"/>
      <c r="C423" s="14"/>
      <c r="D423" s="3"/>
      <c r="E423" s="112"/>
      <c r="F423" s="58"/>
      <c r="G423" s="2"/>
      <c r="H423" s="2"/>
      <c r="I423" s="2"/>
      <c r="J423" s="2"/>
      <c r="K423" s="2"/>
    </row>
    <row r="424" spans="1:11" s="7" customFormat="1">
      <c r="A424"/>
      <c r="B424" s="2"/>
      <c r="C424" s="3"/>
      <c r="D424" s="3"/>
      <c r="E424" s="112"/>
      <c r="F424" s="58"/>
      <c r="G424" s="2"/>
      <c r="H424" s="2"/>
      <c r="I424" s="2"/>
      <c r="J424" s="2"/>
      <c r="K424" s="2"/>
    </row>
    <row r="425" spans="1:11" s="7" customFormat="1">
      <c r="A425"/>
      <c r="B425" s="2"/>
      <c r="C425" s="3"/>
      <c r="D425" s="3"/>
      <c r="E425" s="112"/>
      <c r="F425" s="58"/>
      <c r="G425" s="2"/>
      <c r="H425" s="2"/>
      <c r="I425" s="2"/>
      <c r="J425" s="2"/>
      <c r="K425" s="2"/>
    </row>
    <row r="426" spans="1:11" s="7" customFormat="1">
      <c r="A426"/>
      <c r="B426" s="2"/>
      <c r="C426" s="3"/>
      <c r="D426" s="3"/>
      <c r="E426" s="112"/>
      <c r="F426" s="58"/>
      <c r="G426" s="2"/>
      <c r="H426" s="2"/>
      <c r="I426" s="2"/>
      <c r="J426" s="2"/>
      <c r="K426" s="2"/>
    </row>
    <row r="427" spans="1:11" s="7" customFormat="1">
      <c r="A427"/>
      <c r="B427" s="2"/>
      <c r="C427" s="3"/>
      <c r="D427" s="3"/>
      <c r="E427" s="112"/>
      <c r="F427" s="58"/>
      <c r="G427" s="2"/>
      <c r="H427" s="2"/>
      <c r="I427" s="2"/>
      <c r="J427" s="2"/>
      <c r="K427" s="2"/>
    </row>
    <row r="428" spans="1:11" s="7" customFormat="1">
      <c r="A428"/>
      <c r="B428" s="2"/>
      <c r="C428" s="14"/>
      <c r="D428" s="3"/>
      <c r="E428" s="112"/>
      <c r="F428" s="58"/>
      <c r="G428" s="2"/>
      <c r="H428" s="2"/>
      <c r="I428" s="2"/>
      <c r="J428" s="2"/>
      <c r="K428" s="2"/>
    </row>
    <row r="429" spans="1:11" s="7" customFormat="1">
      <c r="A429"/>
      <c r="B429" s="2"/>
      <c r="C429" s="3"/>
      <c r="D429" s="3"/>
      <c r="E429" s="112"/>
      <c r="F429" s="58"/>
      <c r="G429" s="2"/>
      <c r="H429" s="2"/>
      <c r="I429" s="2"/>
      <c r="J429" s="2"/>
      <c r="K429" s="2"/>
    </row>
    <row r="430" spans="1:11" s="7" customFormat="1">
      <c r="A430"/>
      <c r="B430" s="2"/>
      <c r="C430" s="3"/>
      <c r="D430" s="3"/>
      <c r="E430" s="112"/>
      <c r="F430" s="58"/>
      <c r="G430" s="2"/>
      <c r="H430" s="2"/>
      <c r="I430" s="2"/>
      <c r="J430" s="2"/>
      <c r="K430" s="2"/>
    </row>
    <row r="431" spans="1:11" s="7" customFormat="1">
      <c r="A431"/>
      <c r="B431" s="2"/>
      <c r="C431" s="3"/>
      <c r="D431" s="3"/>
      <c r="E431" s="112"/>
      <c r="F431" s="58"/>
      <c r="G431" s="2"/>
      <c r="H431" s="2"/>
      <c r="I431" s="2"/>
      <c r="J431" s="2"/>
      <c r="K431" s="2"/>
    </row>
    <row r="432" spans="1:11" s="7" customFormat="1">
      <c r="A432"/>
      <c r="B432" s="2"/>
      <c r="C432" s="3"/>
      <c r="D432" s="3"/>
      <c r="E432" s="112"/>
      <c r="F432" s="58"/>
      <c r="G432" s="2"/>
      <c r="H432" s="2"/>
      <c r="I432" s="2"/>
      <c r="J432" s="2"/>
      <c r="K432" s="2"/>
    </row>
    <row r="433" spans="1:11" s="7" customFormat="1">
      <c r="A433"/>
      <c r="B433" s="2"/>
      <c r="C433" s="3"/>
      <c r="D433" s="3"/>
      <c r="E433" s="112"/>
      <c r="F433" s="58"/>
      <c r="G433" s="2"/>
      <c r="H433" s="2"/>
      <c r="I433" s="2"/>
      <c r="J433" s="2"/>
      <c r="K433" s="2"/>
    </row>
    <row r="434" spans="1:11" s="7" customFormat="1">
      <c r="A434"/>
      <c r="B434" s="2"/>
      <c r="C434" s="3"/>
      <c r="D434" s="3"/>
      <c r="E434" s="112"/>
      <c r="F434" s="58"/>
      <c r="G434" s="2"/>
      <c r="H434" s="2"/>
      <c r="I434" s="2"/>
      <c r="J434" s="2"/>
      <c r="K434" s="2"/>
    </row>
    <row r="435" spans="1:11" s="7" customFormat="1">
      <c r="A435"/>
      <c r="B435" s="2"/>
      <c r="C435" s="3"/>
      <c r="D435" s="3"/>
      <c r="E435" s="112"/>
      <c r="F435" s="58"/>
      <c r="G435" s="2"/>
      <c r="H435" s="2"/>
      <c r="I435" s="2"/>
      <c r="J435" s="2"/>
      <c r="K435" s="2"/>
    </row>
    <row r="436" spans="1:11" s="7" customFormat="1">
      <c r="A436"/>
      <c r="B436" s="2"/>
      <c r="C436" s="3"/>
      <c r="D436" s="3"/>
      <c r="E436" s="112"/>
      <c r="F436" s="58"/>
      <c r="G436" s="2"/>
      <c r="H436" s="2"/>
      <c r="I436" s="2"/>
      <c r="J436" s="2"/>
      <c r="K436" s="2"/>
    </row>
    <row r="437" spans="1:11" s="7" customFormat="1">
      <c r="A437"/>
      <c r="B437" s="2"/>
      <c r="C437" s="3"/>
      <c r="D437" s="3"/>
      <c r="E437" s="112"/>
      <c r="F437" s="58"/>
      <c r="G437" s="2"/>
      <c r="H437" s="2"/>
      <c r="I437" s="2"/>
      <c r="J437" s="2"/>
      <c r="K437" s="2"/>
    </row>
    <row r="438" spans="1:11" s="7" customFormat="1">
      <c r="A438"/>
      <c r="B438" s="2"/>
      <c r="C438" s="3"/>
      <c r="D438" s="3"/>
      <c r="E438" s="112"/>
      <c r="F438" s="58"/>
      <c r="G438" s="2"/>
      <c r="H438" s="2"/>
      <c r="I438" s="2"/>
      <c r="J438" s="2"/>
      <c r="K438" s="2"/>
    </row>
    <row r="439" spans="1:11" s="7" customFormat="1">
      <c r="A439"/>
      <c r="B439" s="2"/>
      <c r="C439" s="14"/>
      <c r="D439" s="3"/>
      <c r="E439" s="112"/>
      <c r="F439" s="58"/>
      <c r="G439" s="2"/>
      <c r="H439" s="2"/>
      <c r="I439" s="2"/>
      <c r="J439" s="2"/>
      <c r="K439" s="2"/>
    </row>
    <row r="440" spans="1:11" s="7" customFormat="1">
      <c r="A440"/>
      <c r="B440" s="2"/>
      <c r="C440" s="3"/>
      <c r="D440" s="3"/>
      <c r="E440" s="112"/>
      <c r="F440" s="58"/>
      <c r="G440" s="2"/>
      <c r="H440" s="2"/>
      <c r="I440" s="2"/>
      <c r="J440" s="2"/>
      <c r="K440" s="2"/>
    </row>
    <row r="441" spans="1:11" s="7" customFormat="1">
      <c r="A441"/>
      <c r="B441" s="2"/>
      <c r="C441" s="3"/>
      <c r="D441" s="3"/>
      <c r="E441" s="112"/>
      <c r="F441" s="58"/>
      <c r="G441" s="2"/>
      <c r="H441" s="2"/>
      <c r="I441" s="2"/>
      <c r="J441" s="2"/>
      <c r="K441" s="2"/>
    </row>
    <row r="442" spans="1:11" s="7" customFormat="1">
      <c r="A442"/>
      <c r="B442" s="2"/>
      <c r="C442" s="3"/>
      <c r="D442" s="3"/>
      <c r="E442" s="112"/>
      <c r="F442" s="58"/>
      <c r="G442" s="2"/>
      <c r="H442" s="2"/>
      <c r="I442" s="2"/>
      <c r="J442" s="2"/>
      <c r="K442" s="2"/>
    </row>
    <row r="443" spans="1:11" s="7" customFormat="1">
      <c r="A443"/>
      <c r="B443" s="2"/>
      <c r="C443" s="3"/>
      <c r="D443" s="3"/>
      <c r="E443" s="112"/>
      <c r="F443" s="58"/>
      <c r="G443" s="2"/>
      <c r="H443" s="2"/>
      <c r="I443" s="2"/>
      <c r="J443" s="2"/>
      <c r="K443" s="2"/>
    </row>
    <row r="444" spans="1:11" s="7" customFormat="1">
      <c r="A444"/>
      <c r="B444" s="2"/>
      <c r="C444" s="3"/>
      <c r="D444" s="3"/>
      <c r="E444" s="112"/>
      <c r="F444" s="58"/>
      <c r="G444" s="2"/>
      <c r="H444" s="2"/>
      <c r="I444" s="2"/>
      <c r="J444" s="2"/>
      <c r="K444" s="2"/>
    </row>
    <row r="445" spans="1:11" s="7" customFormat="1">
      <c r="A445"/>
      <c r="B445" s="2"/>
      <c r="C445" s="3"/>
      <c r="D445" s="3"/>
      <c r="E445" s="112"/>
      <c r="F445" s="58"/>
      <c r="G445" s="2"/>
      <c r="H445" s="2"/>
      <c r="I445" s="2"/>
      <c r="J445" s="2"/>
      <c r="K445" s="2"/>
    </row>
    <row r="446" spans="1:11" s="7" customFormat="1">
      <c r="A446"/>
      <c r="B446" s="2"/>
      <c r="C446" s="3"/>
      <c r="D446" s="3"/>
      <c r="E446" s="112"/>
      <c r="F446" s="58"/>
      <c r="G446" s="2"/>
      <c r="H446" s="2"/>
      <c r="I446" s="2"/>
      <c r="J446" s="2"/>
      <c r="K446" s="2"/>
    </row>
    <row r="447" spans="1:11" s="7" customFormat="1">
      <c r="A447"/>
      <c r="B447" s="2"/>
      <c r="C447" s="3"/>
      <c r="D447" s="3"/>
      <c r="E447" s="112"/>
      <c r="F447" s="58"/>
      <c r="G447" s="2"/>
      <c r="H447" s="2"/>
      <c r="I447" s="2"/>
      <c r="J447" s="2"/>
      <c r="K447" s="2"/>
    </row>
    <row r="448" spans="1:11" s="7" customFormat="1">
      <c r="A448"/>
      <c r="B448" s="2"/>
      <c r="C448" s="3"/>
      <c r="D448" s="3"/>
      <c r="E448" s="112"/>
      <c r="F448" s="58"/>
      <c r="G448" s="2"/>
      <c r="H448" s="2"/>
      <c r="I448" s="2"/>
      <c r="J448" s="2"/>
      <c r="K448" s="2"/>
    </row>
    <row r="449" spans="1:11" s="7" customFormat="1">
      <c r="A449"/>
      <c r="B449" s="2"/>
      <c r="C449" s="3"/>
      <c r="D449" s="3"/>
      <c r="E449" s="112"/>
      <c r="F449" s="58"/>
      <c r="G449" s="2"/>
      <c r="H449" s="2"/>
      <c r="I449" s="2"/>
      <c r="J449" s="2"/>
      <c r="K449" s="2"/>
    </row>
    <row r="450" spans="1:11" s="7" customFormat="1">
      <c r="A450"/>
      <c r="B450" s="2"/>
      <c r="C450" s="3"/>
      <c r="D450" s="3"/>
      <c r="E450" s="112"/>
      <c r="F450" s="58"/>
      <c r="G450" s="2"/>
      <c r="H450" s="2"/>
      <c r="I450" s="2"/>
      <c r="J450" s="2"/>
      <c r="K450" s="2"/>
    </row>
    <row r="451" spans="1:11" s="7" customFormat="1">
      <c r="A451"/>
      <c r="B451" s="2"/>
      <c r="C451" s="3"/>
      <c r="D451" s="3"/>
      <c r="E451" s="112"/>
      <c r="F451" s="58"/>
      <c r="G451" s="2"/>
      <c r="H451" s="2"/>
      <c r="I451" s="2"/>
      <c r="J451" s="2"/>
      <c r="K451" s="2"/>
    </row>
    <row r="452" spans="1:11" s="7" customFormat="1">
      <c r="A452"/>
      <c r="B452" s="2"/>
      <c r="C452" s="3"/>
      <c r="D452" s="3"/>
      <c r="E452" s="112"/>
      <c r="F452" s="58"/>
      <c r="G452" s="2"/>
      <c r="H452" s="2"/>
      <c r="I452" s="2"/>
      <c r="J452" s="2"/>
      <c r="K452" s="2"/>
    </row>
    <row r="453" spans="1:11" s="7" customFormat="1">
      <c r="A453"/>
      <c r="B453" s="2"/>
      <c r="C453" s="3"/>
      <c r="D453" s="3"/>
      <c r="E453" s="112"/>
      <c r="F453" s="58"/>
      <c r="G453" s="2"/>
      <c r="H453" s="2"/>
      <c r="I453" s="2"/>
      <c r="J453" s="2"/>
      <c r="K453" s="2"/>
    </row>
    <row r="454" spans="1:11" s="7" customFormat="1">
      <c r="A454"/>
      <c r="B454" s="2"/>
      <c r="C454" s="3"/>
      <c r="D454" s="3"/>
      <c r="E454" s="112"/>
      <c r="F454" s="58"/>
      <c r="G454" s="2"/>
      <c r="H454" s="2"/>
      <c r="I454" s="2"/>
      <c r="J454" s="2"/>
      <c r="K454" s="2"/>
    </row>
    <row r="455" spans="1:11" s="7" customFormat="1">
      <c r="A455"/>
      <c r="B455" s="2"/>
      <c r="C455" s="3"/>
      <c r="D455" s="3"/>
      <c r="E455" s="112"/>
      <c r="F455" s="58"/>
      <c r="G455" s="2"/>
      <c r="H455" s="2"/>
      <c r="I455" s="2"/>
      <c r="J455" s="2"/>
      <c r="K455" s="2"/>
    </row>
    <row r="456" spans="1:11" s="7" customFormat="1">
      <c r="A456"/>
      <c r="B456" s="2"/>
      <c r="C456" s="3"/>
      <c r="D456" s="3"/>
      <c r="E456" s="112"/>
      <c r="F456" s="58"/>
      <c r="G456" s="2"/>
      <c r="H456" s="2"/>
      <c r="I456" s="2"/>
      <c r="J456" s="2"/>
      <c r="K456" s="2"/>
    </row>
    <row r="457" spans="1:11" s="7" customFormat="1">
      <c r="A457"/>
      <c r="B457" s="2"/>
      <c r="C457" s="3"/>
      <c r="D457" s="3"/>
      <c r="E457" s="112"/>
      <c r="F457" s="58"/>
      <c r="G457" s="2"/>
      <c r="H457" s="2"/>
      <c r="I457" s="2"/>
      <c r="J457" s="2"/>
      <c r="K457" s="2"/>
    </row>
    <row r="458" spans="1:11" s="7" customFormat="1">
      <c r="A458"/>
      <c r="B458" s="2"/>
      <c r="C458" s="3"/>
      <c r="D458" s="3"/>
      <c r="E458" s="112"/>
      <c r="F458" s="58"/>
      <c r="G458" s="2"/>
      <c r="H458" s="2"/>
      <c r="I458" s="2"/>
      <c r="J458" s="2"/>
      <c r="K458" s="2"/>
    </row>
    <row r="459" spans="1:11" s="7" customFormat="1">
      <c r="A459"/>
      <c r="B459" s="2"/>
      <c r="C459" s="3"/>
      <c r="D459" s="3"/>
      <c r="E459" s="112"/>
      <c r="F459" s="58"/>
      <c r="G459" s="2"/>
      <c r="H459" s="2"/>
      <c r="I459" s="2"/>
      <c r="J459" s="2"/>
      <c r="K459" s="2"/>
    </row>
    <row r="460" spans="1:11" s="7" customFormat="1">
      <c r="A460"/>
      <c r="B460" s="2"/>
      <c r="C460" s="3"/>
      <c r="D460" s="3"/>
      <c r="E460" s="112"/>
      <c r="F460" s="58"/>
      <c r="G460" s="2"/>
      <c r="H460" s="2"/>
      <c r="I460" s="2"/>
      <c r="J460" s="2"/>
      <c r="K460" s="2"/>
    </row>
    <row r="461" spans="1:11" s="7" customFormat="1">
      <c r="A461"/>
      <c r="B461" s="2"/>
      <c r="C461" s="3"/>
      <c r="D461" s="3"/>
      <c r="E461" s="112"/>
      <c r="F461" s="58"/>
      <c r="G461" s="2"/>
      <c r="H461" s="2"/>
      <c r="I461" s="2"/>
      <c r="J461" s="2"/>
      <c r="K461" s="2"/>
    </row>
    <row r="462" spans="1:11" s="7" customFormat="1">
      <c r="A462"/>
      <c r="B462" s="2"/>
      <c r="C462" s="3"/>
      <c r="D462" s="3"/>
      <c r="E462" s="112"/>
      <c r="F462" s="58"/>
      <c r="G462" s="2"/>
      <c r="H462" s="2"/>
      <c r="I462" s="2"/>
      <c r="J462" s="2"/>
      <c r="K462" s="2"/>
    </row>
    <row r="463" spans="1:11" s="7" customFormat="1">
      <c r="A463"/>
      <c r="B463" s="2"/>
      <c r="C463" s="3"/>
      <c r="D463" s="3"/>
      <c r="E463" s="112"/>
      <c r="F463" s="58"/>
      <c r="G463" s="2"/>
      <c r="H463" s="2"/>
      <c r="I463" s="2"/>
      <c r="J463" s="2"/>
      <c r="K463" s="2"/>
    </row>
    <row r="464" spans="1:11" s="7" customFormat="1">
      <c r="A464"/>
      <c r="B464" s="2"/>
      <c r="C464" s="3"/>
      <c r="D464" s="3"/>
      <c r="E464" s="112"/>
      <c r="F464" s="58"/>
      <c r="G464" s="2"/>
      <c r="H464" s="2"/>
      <c r="I464" s="2"/>
      <c r="J464" s="2"/>
      <c r="K464" s="2"/>
    </row>
    <row r="465" spans="1:11" s="7" customFormat="1">
      <c r="A465"/>
      <c r="B465" s="2"/>
      <c r="C465" s="3"/>
      <c r="D465" s="3"/>
      <c r="E465" s="112"/>
      <c r="F465" s="58"/>
      <c r="G465" s="2"/>
      <c r="H465" s="2"/>
      <c r="I465" s="2"/>
      <c r="J465" s="2"/>
      <c r="K465" s="2"/>
    </row>
    <row r="466" spans="1:11" s="7" customFormat="1">
      <c r="A466"/>
      <c r="B466" s="2"/>
      <c r="C466" s="3"/>
      <c r="D466" s="3"/>
      <c r="E466" s="112"/>
      <c r="F466" s="58"/>
      <c r="G466" s="2"/>
      <c r="H466" s="2"/>
      <c r="I466" s="2"/>
      <c r="J466" s="2"/>
      <c r="K466" s="2"/>
    </row>
    <row r="467" spans="1:11" s="7" customFormat="1">
      <c r="A467"/>
      <c r="B467" s="2"/>
      <c r="C467" s="3"/>
      <c r="D467" s="3"/>
      <c r="E467" s="112"/>
      <c r="F467" s="58"/>
      <c r="G467" s="2"/>
      <c r="H467" s="2"/>
      <c r="I467" s="2"/>
      <c r="J467" s="2"/>
      <c r="K467" s="2"/>
    </row>
    <row r="468" spans="1:11" s="7" customFormat="1">
      <c r="A468"/>
      <c r="B468" s="2"/>
      <c r="C468" s="3"/>
      <c r="D468" s="3"/>
      <c r="E468" s="112"/>
      <c r="F468" s="58"/>
      <c r="G468" s="2"/>
      <c r="H468" s="2"/>
      <c r="I468" s="2"/>
      <c r="J468" s="2"/>
      <c r="K468" s="2"/>
    </row>
    <row r="469" spans="1:11" s="7" customFormat="1">
      <c r="A469"/>
      <c r="B469" s="2"/>
      <c r="C469" s="3"/>
      <c r="D469" s="3"/>
      <c r="E469" s="112"/>
      <c r="F469" s="58"/>
      <c r="G469" s="2"/>
      <c r="H469" s="2"/>
      <c r="I469" s="2"/>
      <c r="J469" s="2"/>
      <c r="K469" s="2"/>
    </row>
    <row r="470" spans="1:11" s="7" customFormat="1">
      <c r="A470"/>
      <c r="B470" s="2"/>
      <c r="C470" s="3"/>
      <c r="D470" s="3"/>
      <c r="E470" s="112"/>
      <c r="F470" s="58"/>
      <c r="G470" s="2"/>
      <c r="H470" s="2"/>
      <c r="I470" s="2"/>
      <c r="J470" s="2"/>
      <c r="K470" s="2"/>
    </row>
    <row r="471" spans="1:11" s="7" customFormat="1">
      <c r="A471"/>
      <c r="B471" s="2"/>
      <c r="C471" s="3"/>
      <c r="D471" s="3"/>
      <c r="E471" s="112"/>
      <c r="F471" s="58"/>
      <c r="G471" s="2"/>
      <c r="H471" s="2"/>
      <c r="I471" s="2"/>
      <c r="J471" s="2"/>
      <c r="K471" s="2"/>
    </row>
    <row r="472" spans="1:11" s="7" customFormat="1">
      <c r="A472"/>
      <c r="B472" s="2"/>
      <c r="C472" s="3"/>
      <c r="D472" s="3"/>
      <c r="E472" s="112"/>
      <c r="F472" s="58"/>
      <c r="G472" s="2"/>
      <c r="H472" s="2"/>
      <c r="I472" s="2"/>
      <c r="J472" s="2"/>
      <c r="K472" s="2"/>
    </row>
    <row r="473" spans="1:11" s="7" customFormat="1">
      <c r="A473"/>
      <c r="B473" s="2"/>
      <c r="C473" s="3"/>
      <c r="D473" s="3"/>
      <c r="E473" s="112"/>
      <c r="F473" s="58"/>
      <c r="G473" s="2"/>
      <c r="H473" s="2"/>
      <c r="I473" s="2"/>
      <c r="J473" s="2"/>
      <c r="K473" s="2"/>
    </row>
    <row r="474" spans="1:11" s="7" customFormat="1">
      <c r="A474"/>
      <c r="B474" s="2"/>
      <c r="C474" s="3"/>
      <c r="D474" s="3"/>
      <c r="E474" s="112"/>
      <c r="F474" s="58"/>
      <c r="G474" s="2"/>
      <c r="H474" s="2"/>
      <c r="I474" s="2"/>
      <c r="J474" s="2"/>
      <c r="K474" s="2"/>
    </row>
    <row r="475" spans="1:11" s="7" customFormat="1">
      <c r="A475"/>
      <c r="B475" s="2"/>
      <c r="C475" s="3"/>
      <c r="D475" s="3"/>
      <c r="E475" s="112"/>
      <c r="F475" s="58"/>
      <c r="G475" s="2"/>
      <c r="H475" s="2"/>
      <c r="I475" s="2"/>
      <c r="J475" s="2"/>
      <c r="K475" s="2"/>
    </row>
    <row r="476" spans="1:11" s="7" customFormat="1">
      <c r="A476"/>
      <c r="B476" s="2"/>
      <c r="C476" s="3"/>
      <c r="D476" s="3"/>
      <c r="E476" s="112"/>
      <c r="F476" s="58"/>
      <c r="G476" s="2"/>
      <c r="H476" s="2"/>
      <c r="I476" s="2"/>
      <c r="J476" s="2"/>
      <c r="K476" s="2"/>
    </row>
    <row r="477" spans="1:11" s="7" customFormat="1">
      <c r="A477"/>
      <c r="B477" s="2"/>
      <c r="C477" s="3"/>
      <c r="D477" s="3"/>
      <c r="E477" s="112"/>
      <c r="F477" s="58"/>
      <c r="G477" s="2"/>
      <c r="H477" s="2"/>
      <c r="I477" s="2"/>
      <c r="J477" s="2"/>
      <c r="K477" s="2"/>
    </row>
    <row r="478" spans="1:11" s="7" customFormat="1">
      <c r="A478"/>
      <c r="B478" s="2"/>
      <c r="C478" s="3"/>
      <c r="D478" s="3"/>
      <c r="E478" s="112"/>
      <c r="F478" s="58"/>
      <c r="G478" s="2"/>
      <c r="H478" s="2"/>
      <c r="I478" s="2"/>
      <c r="J478" s="2"/>
      <c r="K478" s="2"/>
    </row>
    <row r="479" spans="1:11" s="7" customFormat="1">
      <c r="A479"/>
      <c r="B479" s="2"/>
      <c r="C479" s="3"/>
      <c r="D479" s="3"/>
      <c r="E479" s="112"/>
      <c r="F479" s="58"/>
      <c r="G479" s="2"/>
      <c r="H479" s="2"/>
      <c r="I479" s="2"/>
      <c r="J479" s="2"/>
      <c r="K479" s="2"/>
    </row>
    <row r="480" spans="1:11" s="7" customFormat="1">
      <c r="A480"/>
      <c r="B480" s="2"/>
      <c r="C480" s="3"/>
      <c r="D480" s="3"/>
      <c r="E480" s="112"/>
      <c r="F480" s="58"/>
      <c r="G480" s="2"/>
      <c r="H480" s="2"/>
      <c r="I480" s="2"/>
      <c r="J480" s="2"/>
      <c r="K480" s="2"/>
    </row>
    <row r="481" spans="1:11" s="7" customFormat="1">
      <c r="A481"/>
      <c r="B481" s="2"/>
      <c r="C481" s="3"/>
      <c r="D481" s="3"/>
      <c r="E481" s="112"/>
      <c r="F481" s="58"/>
      <c r="G481" s="2"/>
      <c r="H481" s="2"/>
      <c r="I481" s="2"/>
      <c r="J481" s="2"/>
      <c r="K481" s="2"/>
    </row>
    <row r="482" spans="1:11" s="7" customFormat="1">
      <c r="A482"/>
      <c r="B482" s="2"/>
      <c r="C482" s="3"/>
      <c r="D482" s="3"/>
      <c r="E482" s="112"/>
      <c r="F482" s="58"/>
      <c r="G482" s="2"/>
      <c r="H482" s="2"/>
      <c r="I482" s="2"/>
      <c r="J482" s="2"/>
      <c r="K482" s="2"/>
    </row>
    <row r="483" spans="1:11" s="7" customFormat="1">
      <c r="A483"/>
      <c r="B483" s="2"/>
      <c r="C483" s="3"/>
      <c r="D483" s="3"/>
      <c r="E483" s="112"/>
      <c r="F483" s="58"/>
      <c r="G483" s="2"/>
      <c r="H483" s="2"/>
      <c r="I483" s="2"/>
      <c r="J483" s="2"/>
      <c r="K483" s="2"/>
    </row>
    <row r="484" spans="1:11" s="7" customFormat="1">
      <c r="A484"/>
      <c r="B484" s="2"/>
      <c r="C484" s="3"/>
      <c r="D484" s="3"/>
      <c r="E484" s="112"/>
      <c r="F484" s="58"/>
      <c r="G484" s="2"/>
      <c r="H484" s="2"/>
      <c r="I484" s="2"/>
      <c r="J484" s="2"/>
      <c r="K484" s="2"/>
    </row>
    <row r="485" spans="1:11" s="7" customFormat="1">
      <c r="A485"/>
      <c r="B485" s="2"/>
      <c r="C485" s="3"/>
      <c r="D485" s="3"/>
      <c r="E485" s="112"/>
      <c r="F485" s="58"/>
      <c r="G485" s="2"/>
      <c r="H485" s="2"/>
      <c r="I485" s="2"/>
      <c r="J485" s="2"/>
      <c r="K485" s="2"/>
    </row>
    <row r="486" spans="1:11" s="7" customFormat="1">
      <c r="A486"/>
      <c r="B486" s="2"/>
      <c r="C486" s="3"/>
      <c r="D486" s="3"/>
      <c r="E486" s="112"/>
      <c r="F486" s="58"/>
      <c r="G486" s="2"/>
      <c r="H486" s="2"/>
      <c r="I486" s="2"/>
      <c r="J486" s="2"/>
      <c r="K486" s="2"/>
    </row>
    <row r="487" spans="1:11" s="7" customFormat="1">
      <c r="A487"/>
      <c r="B487" s="2"/>
      <c r="C487" s="3"/>
      <c r="D487" s="3"/>
      <c r="E487" s="112"/>
      <c r="F487" s="58"/>
      <c r="G487" s="2"/>
      <c r="H487" s="2"/>
      <c r="I487" s="2"/>
      <c r="J487" s="2"/>
      <c r="K487" s="2"/>
    </row>
    <row r="488" spans="1:11" s="7" customFormat="1">
      <c r="A488"/>
      <c r="B488" s="2"/>
      <c r="C488" s="3"/>
      <c r="D488" s="3"/>
      <c r="E488" s="112"/>
      <c r="F488" s="58"/>
      <c r="G488" s="2"/>
      <c r="H488" s="2"/>
      <c r="I488" s="2"/>
      <c r="J488" s="2"/>
      <c r="K488" s="2"/>
    </row>
    <row r="489" spans="1:11" s="7" customFormat="1">
      <c r="A489"/>
      <c r="B489" s="2"/>
      <c r="C489" s="3"/>
      <c r="D489" s="3"/>
      <c r="E489" s="112"/>
      <c r="F489" s="58"/>
      <c r="G489" s="2"/>
      <c r="H489" s="2"/>
      <c r="I489" s="2"/>
      <c r="J489" s="2"/>
      <c r="K489" s="2"/>
    </row>
    <row r="490" spans="1:11" s="7" customFormat="1">
      <c r="A490"/>
      <c r="B490" s="2"/>
      <c r="C490" s="3"/>
      <c r="D490" s="3"/>
      <c r="E490" s="112"/>
      <c r="F490" s="58"/>
      <c r="G490" s="2"/>
      <c r="H490" s="2"/>
      <c r="I490" s="2"/>
      <c r="J490" s="2"/>
      <c r="K490" s="2"/>
    </row>
    <row r="491" spans="1:11" s="7" customFormat="1">
      <c r="A491"/>
      <c r="B491" s="2"/>
      <c r="C491" s="3"/>
      <c r="D491" s="3"/>
      <c r="E491" s="112"/>
      <c r="F491" s="58"/>
      <c r="G491" s="2"/>
      <c r="H491" s="2"/>
      <c r="I491" s="2"/>
      <c r="J491" s="2"/>
      <c r="K491" s="2"/>
    </row>
    <row r="492" spans="1:11" s="7" customFormat="1">
      <c r="A492"/>
      <c r="B492" s="2"/>
      <c r="C492" s="3"/>
      <c r="D492" s="3"/>
      <c r="E492" s="112"/>
      <c r="F492" s="58"/>
      <c r="G492" s="2"/>
      <c r="H492" s="2"/>
      <c r="I492" s="2"/>
      <c r="J492" s="2"/>
      <c r="K492" s="2"/>
    </row>
    <row r="493" spans="1:11" s="7" customFormat="1">
      <c r="A493"/>
      <c r="B493" s="2"/>
      <c r="C493" s="3"/>
      <c r="D493" s="3"/>
      <c r="E493" s="112"/>
      <c r="F493" s="58"/>
      <c r="G493" s="2"/>
      <c r="H493" s="2"/>
      <c r="I493" s="2"/>
      <c r="J493" s="2"/>
      <c r="K493" s="2"/>
    </row>
    <row r="494" spans="1:11" s="7" customFormat="1">
      <c r="A494"/>
      <c r="B494" s="2"/>
      <c r="C494" s="3"/>
      <c r="D494" s="3"/>
      <c r="E494" s="112"/>
      <c r="F494" s="58"/>
      <c r="G494" s="2"/>
      <c r="H494" s="2"/>
      <c r="I494" s="2"/>
      <c r="J494" s="2"/>
      <c r="K494" s="2"/>
    </row>
    <row r="495" spans="1:11" s="7" customFormat="1">
      <c r="A495"/>
      <c r="B495" s="2"/>
      <c r="C495" s="3"/>
      <c r="D495" s="3"/>
      <c r="E495" s="112"/>
      <c r="F495" s="58"/>
      <c r="G495" s="2"/>
      <c r="H495" s="2"/>
      <c r="I495" s="2"/>
      <c r="J495" s="2"/>
      <c r="K495" s="2"/>
    </row>
    <row r="496" spans="1:11" s="7" customFormat="1">
      <c r="A496"/>
      <c r="B496" s="2"/>
      <c r="C496" s="3"/>
      <c r="D496" s="3"/>
      <c r="E496" s="112"/>
      <c r="F496" s="58"/>
      <c r="G496" s="2"/>
      <c r="H496" s="2"/>
      <c r="I496" s="2"/>
      <c r="J496" s="2"/>
      <c r="K496" s="2"/>
    </row>
    <row r="497" spans="1:11" s="7" customFormat="1">
      <c r="A497"/>
      <c r="B497" s="2"/>
      <c r="C497" s="3"/>
      <c r="D497" s="3"/>
      <c r="E497" s="112"/>
      <c r="F497" s="58"/>
      <c r="G497" s="2"/>
      <c r="H497" s="2"/>
      <c r="I497" s="2"/>
      <c r="J497" s="2"/>
      <c r="K497" s="2"/>
    </row>
    <row r="498" spans="1:11" s="7" customFormat="1">
      <c r="A498"/>
      <c r="B498" s="2"/>
      <c r="C498" s="3"/>
      <c r="D498" s="3"/>
      <c r="E498" s="112"/>
      <c r="F498" s="58"/>
      <c r="G498" s="2"/>
      <c r="H498" s="2"/>
      <c r="I498" s="2"/>
      <c r="J498" s="2"/>
      <c r="K498" s="2"/>
    </row>
    <row r="499" spans="1:11" s="7" customFormat="1">
      <c r="A499"/>
      <c r="B499" s="2"/>
      <c r="C499" s="14"/>
      <c r="D499" s="3"/>
      <c r="E499" s="112"/>
      <c r="F499" s="58"/>
      <c r="G499" s="2"/>
      <c r="H499" s="2"/>
      <c r="I499" s="2"/>
      <c r="J499" s="2"/>
      <c r="K499" s="2"/>
    </row>
    <row r="500" spans="1:11" s="7" customFormat="1">
      <c r="A500"/>
      <c r="B500" s="2"/>
      <c r="C500" s="3"/>
      <c r="D500" s="3"/>
      <c r="E500" s="112"/>
      <c r="F500" s="58"/>
      <c r="G500" s="2"/>
      <c r="H500" s="2"/>
      <c r="I500" s="2"/>
      <c r="J500" s="2"/>
      <c r="K500" s="2"/>
    </row>
    <row r="501" spans="1:11" s="7" customFormat="1">
      <c r="A501"/>
      <c r="B501" s="2"/>
      <c r="C501" s="3"/>
      <c r="D501" s="3"/>
      <c r="E501" s="112"/>
      <c r="F501" s="58"/>
      <c r="G501" s="2"/>
      <c r="H501" s="2"/>
      <c r="I501" s="2"/>
      <c r="J501" s="2"/>
      <c r="K501" s="2"/>
    </row>
    <row r="502" spans="1:11" s="7" customFormat="1">
      <c r="A502"/>
      <c r="B502" s="2"/>
      <c r="C502" s="3"/>
      <c r="D502" s="3"/>
      <c r="E502" s="112"/>
      <c r="F502" s="58"/>
      <c r="G502" s="2"/>
      <c r="H502" s="2"/>
      <c r="I502" s="2"/>
      <c r="J502" s="2"/>
      <c r="K502" s="2"/>
    </row>
    <row r="503" spans="1:11" s="7" customFormat="1">
      <c r="A503"/>
      <c r="B503" s="2"/>
      <c r="C503" s="3"/>
      <c r="D503" s="3"/>
      <c r="E503" s="112"/>
      <c r="F503" s="58"/>
      <c r="G503" s="2"/>
      <c r="H503" s="2"/>
      <c r="I503" s="2"/>
      <c r="J503" s="2"/>
      <c r="K503" s="2"/>
    </row>
    <row r="504" spans="1:11" s="7" customFormat="1">
      <c r="A504"/>
      <c r="B504" s="2"/>
      <c r="C504" s="3"/>
      <c r="D504" s="3"/>
      <c r="E504" s="112"/>
      <c r="F504" s="58"/>
      <c r="G504" s="2"/>
      <c r="H504" s="2"/>
      <c r="I504" s="2"/>
      <c r="J504" s="2"/>
      <c r="K504" s="2"/>
    </row>
    <row r="505" spans="1:11" s="7" customFormat="1">
      <c r="A505"/>
      <c r="B505" s="2"/>
      <c r="C505" s="3"/>
      <c r="D505" s="3"/>
      <c r="E505" s="112"/>
      <c r="F505" s="58"/>
      <c r="G505" s="2"/>
      <c r="H505" s="2"/>
      <c r="I505" s="2"/>
      <c r="J505" s="2"/>
      <c r="K505" s="2"/>
    </row>
    <row r="506" spans="1:11" s="7" customFormat="1">
      <c r="A506"/>
      <c r="B506" s="2"/>
      <c r="C506" s="14"/>
      <c r="D506" s="3"/>
      <c r="E506" s="112"/>
      <c r="F506" s="58"/>
      <c r="G506" s="2"/>
      <c r="H506" s="2"/>
      <c r="I506" s="2"/>
      <c r="J506" s="2"/>
      <c r="K506" s="2"/>
    </row>
    <row r="507" spans="1:11" s="7" customFormat="1">
      <c r="A507"/>
      <c r="B507" s="2"/>
      <c r="C507" s="3"/>
      <c r="D507" s="3"/>
      <c r="E507" s="112"/>
      <c r="F507" s="58"/>
      <c r="G507" s="2"/>
      <c r="H507" s="2"/>
      <c r="I507" s="2"/>
      <c r="J507" s="2"/>
      <c r="K507" s="2"/>
    </row>
    <row r="508" spans="1:11" s="7" customFormat="1">
      <c r="A508"/>
      <c r="B508" s="2"/>
      <c r="C508" s="3"/>
      <c r="D508" s="3"/>
      <c r="E508" s="112"/>
      <c r="F508" s="58"/>
      <c r="G508" s="2"/>
      <c r="H508" s="2"/>
      <c r="I508" s="2"/>
      <c r="J508" s="2"/>
      <c r="K508" s="2"/>
    </row>
    <row r="509" spans="1:11" s="7" customFormat="1">
      <c r="A509"/>
      <c r="B509" s="2"/>
      <c r="C509" s="3"/>
      <c r="D509" s="3"/>
      <c r="E509" s="112"/>
      <c r="F509" s="58"/>
      <c r="G509" s="2"/>
      <c r="H509" s="2"/>
      <c r="I509" s="2"/>
      <c r="J509" s="2"/>
      <c r="K509" s="2"/>
    </row>
    <row r="510" spans="1:11" s="7" customFormat="1">
      <c r="A510"/>
      <c r="B510" s="2"/>
      <c r="C510" s="3"/>
      <c r="D510" s="3"/>
      <c r="E510" s="112"/>
      <c r="F510" s="58"/>
      <c r="G510" s="2"/>
      <c r="H510" s="2"/>
      <c r="I510" s="2"/>
      <c r="J510" s="2"/>
      <c r="K510" s="2"/>
    </row>
    <row r="511" spans="1:11" s="7" customFormat="1">
      <c r="A511"/>
      <c r="B511" s="2"/>
      <c r="C511" s="3"/>
      <c r="D511" s="3"/>
      <c r="E511" s="112"/>
      <c r="F511" s="58"/>
      <c r="G511" s="2"/>
      <c r="H511" s="2"/>
      <c r="I511" s="2"/>
      <c r="J511" s="2"/>
      <c r="K511" s="2"/>
    </row>
    <row r="512" spans="1:11" s="7" customFormat="1">
      <c r="A512"/>
      <c r="B512" s="2"/>
      <c r="C512" s="3"/>
      <c r="D512" s="3"/>
      <c r="E512" s="112"/>
      <c r="F512" s="58"/>
      <c r="G512" s="2"/>
      <c r="H512" s="2"/>
      <c r="I512" s="2"/>
      <c r="J512" s="2"/>
      <c r="K512" s="2"/>
    </row>
    <row r="513" spans="1:11" s="7" customFormat="1">
      <c r="A513"/>
      <c r="B513" s="2"/>
      <c r="C513" s="3"/>
      <c r="D513" s="3"/>
      <c r="E513" s="112"/>
      <c r="F513" s="58"/>
      <c r="G513" s="2"/>
      <c r="H513" s="2"/>
      <c r="I513" s="2"/>
      <c r="J513" s="2"/>
      <c r="K513" s="2"/>
    </row>
    <row r="514" spans="1:11" s="7" customFormat="1">
      <c r="A514"/>
      <c r="B514" s="2"/>
      <c r="C514" s="3"/>
      <c r="D514" s="3"/>
      <c r="E514" s="112"/>
      <c r="F514" s="58"/>
      <c r="G514" s="2"/>
      <c r="H514" s="2"/>
      <c r="I514" s="2"/>
      <c r="J514" s="2"/>
      <c r="K514" s="2"/>
    </row>
    <row r="515" spans="1:11" s="7" customFormat="1">
      <c r="A515"/>
      <c r="B515" s="2"/>
      <c r="C515" s="3"/>
      <c r="D515" s="3"/>
      <c r="E515" s="112"/>
      <c r="F515" s="58"/>
      <c r="G515" s="2"/>
      <c r="H515" s="2"/>
      <c r="I515" s="2"/>
      <c r="J515" s="2"/>
      <c r="K515" s="2"/>
    </row>
    <row r="516" spans="1:11" s="7" customFormat="1">
      <c r="A516"/>
      <c r="B516" s="2"/>
      <c r="C516" s="3"/>
      <c r="D516" s="3"/>
      <c r="E516" s="112"/>
      <c r="F516" s="58"/>
      <c r="G516" s="2"/>
      <c r="H516" s="2"/>
      <c r="I516" s="2"/>
      <c r="J516" s="2"/>
      <c r="K516" s="2"/>
    </row>
    <row r="517" spans="1:11" s="7" customFormat="1">
      <c r="A517"/>
      <c r="B517" s="2"/>
      <c r="C517" s="3"/>
      <c r="D517" s="3"/>
      <c r="E517" s="112"/>
      <c r="F517" s="58"/>
      <c r="G517" s="2"/>
      <c r="H517" s="2"/>
      <c r="I517" s="2"/>
      <c r="J517" s="2"/>
      <c r="K517" s="2"/>
    </row>
    <row r="518" spans="1:11" s="7" customFormat="1">
      <c r="A518"/>
      <c r="B518" s="2"/>
      <c r="C518" s="3"/>
      <c r="D518" s="3"/>
      <c r="E518" s="112"/>
      <c r="F518" s="58"/>
      <c r="G518" s="2"/>
      <c r="H518" s="2"/>
      <c r="I518" s="2"/>
      <c r="J518" s="2"/>
      <c r="K518" s="2"/>
    </row>
    <row r="519" spans="1:11" s="7" customFormat="1">
      <c r="A519"/>
      <c r="B519" s="2"/>
      <c r="C519" s="3"/>
      <c r="D519" s="3"/>
      <c r="E519" s="112"/>
      <c r="F519" s="58"/>
      <c r="G519" s="2"/>
      <c r="H519" s="2"/>
      <c r="I519" s="2"/>
      <c r="J519" s="2"/>
      <c r="K519" s="2"/>
    </row>
    <row r="520" spans="1:11" s="7" customFormat="1">
      <c r="A520"/>
      <c r="B520" s="2"/>
      <c r="C520" s="3"/>
      <c r="D520" s="3"/>
      <c r="E520" s="112"/>
      <c r="F520" s="58"/>
      <c r="G520" s="2"/>
      <c r="H520" s="2"/>
      <c r="I520" s="2"/>
      <c r="J520" s="2"/>
      <c r="K520" s="2"/>
    </row>
    <row r="521" spans="1:11" s="7" customFormat="1">
      <c r="A521"/>
      <c r="B521" s="2"/>
      <c r="C521" s="3"/>
      <c r="D521" s="3"/>
      <c r="E521" s="112"/>
      <c r="F521" s="58"/>
      <c r="G521" s="2"/>
      <c r="H521" s="2"/>
      <c r="I521" s="2"/>
      <c r="J521" s="2"/>
      <c r="K521" s="2"/>
    </row>
    <row r="522" spans="1:11" s="7" customFormat="1">
      <c r="A522"/>
      <c r="B522" s="2"/>
      <c r="C522" s="3"/>
      <c r="D522" s="3"/>
      <c r="E522" s="112"/>
      <c r="F522" s="58"/>
      <c r="G522" s="2"/>
      <c r="H522" s="2"/>
      <c r="I522" s="2"/>
      <c r="J522" s="2"/>
      <c r="K522" s="2"/>
    </row>
    <row r="523" spans="1:11" s="7" customFormat="1">
      <c r="A523"/>
      <c r="B523" s="2"/>
      <c r="C523" s="3"/>
      <c r="D523" s="3"/>
      <c r="E523" s="112"/>
      <c r="F523" s="58"/>
      <c r="G523" s="2"/>
      <c r="H523" s="2"/>
      <c r="I523" s="2"/>
      <c r="J523" s="2"/>
      <c r="K523" s="2"/>
    </row>
    <row r="524" spans="1:11" s="7" customFormat="1">
      <c r="A524"/>
      <c r="B524" s="2"/>
      <c r="C524" s="3"/>
      <c r="D524" s="3"/>
      <c r="E524" s="112"/>
      <c r="F524" s="58"/>
      <c r="G524" s="2"/>
      <c r="H524" s="2"/>
      <c r="I524" s="2"/>
      <c r="J524" s="2"/>
      <c r="K524" s="2"/>
    </row>
    <row r="525" spans="1:11" s="7" customFormat="1">
      <c r="A525"/>
      <c r="B525" s="2"/>
      <c r="C525" s="3"/>
      <c r="D525" s="3"/>
      <c r="E525" s="112"/>
      <c r="F525" s="58"/>
      <c r="G525" s="2"/>
      <c r="H525" s="2"/>
      <c r="I525" s="2"/>
      <c r="J525" s="2"/>
      <c r="K525" s="2"/>
    </row>
    <row r="526" spans="1:11" s="7" customFormat="1">
      <c r="A526"/>
      <c r="B526" s="2"/>
      <c r="C526" s="3"/>
      <c r="D526" s="3"/>
      <c r="E526" s="112"/>
      <c r="F526" s="58"/>
      <c r="G526" s="2"/>
      <c r="H526" s="2"/>
      <c r="I526" s="2"/>
      <c r="J526" s="2"/>
      <c r="K526" s="2"/>
    </row>
    <row r="527" spans="1:11" s="7" customFormat="1">
      <c r="A527"/>
      <c r="B527" s="2"/>
      <c r="C527" s="3"/>
      <c r="D527" s="3"/>
      <c r="E527" s="112"/>
      <c r="F527" s="58"/>
      <c r="G527" s="2"/>
      <c r="H527" s="2"/>
      <c r="I527" s="2"/>
      <c r="J527" s="2"/>
      <c r="K527" s="2"/>
    </row>
    <row r="528" spans="1:11" s="7" customFormat="1">
      <c r="A528"/>
      <c r="B528" s="2"/>
      <c r="C528" s="3"/>
      <c r="D528" s="3"/>
      <c r="E528" s="112"/>
      <c r="F528" s="58"/>
      <c r="G528" s="2"/>
      <c r="H528" s="2"/>
      <c r="I528" s="2"/>
      <c r="J528" s="2"/>
      <c r="K528" s="2"/>
    </row>
    <row r="529" spans="1:11" s="7" customFormat="1">
      <c r="A529"/>
      <c r="B529" s="2"/>
      <c r="C529" s="3"/>
      <c r="D529" s="3"/>
      <c r="E529" s="112"/>
      <c r="F529" s="58"/>
      <c r="G529" s="2"/>
      <c r="H529" s="2"/>
      <c r="I529" s="2"/>
      <c r="J529" s="2"/>
      <c r="K529" s="2"/>
    </row>
    <row r="530" spans="1:11" s="7" customFormat="1">
      <c r="A530"/>
      <c r="B530" s="2"/>
      <c r="C530" s="3"/>
      <c r="D530" s="3"/>
      <c r="E530" s="112"/>
      <c r="F530" s="58"/>
      <c r="G530" s="2"/>
      <c r="H530" s="2"/>
      <c r="I530" s="2"/>
      <c r="J530" s="2"/>
      <c r="K530" s="2"/>
    </row>
    <row r="531" spans="1:11" s="7" customFormat="1">
      <c r="A531"/>
      <c r="B531" s="2"/>
      <c r="C531" s="3"/>
      <c r="D531" s="3"/>
      <c r="E531" s="112"/>
      <c r="F531" s="58"/>
      <c r="G531" s="2"/>
      <c r="H531" s="2"/>
      <c r="I531" s="2"/>
      <c r="J531" s="2"/>
      <c r="K531" s="2"/>
    </row>
    <row r="532" spans="1:11" s="7" customFormat="1">
      <c r="A532"/>
      <c r="B532" s="2"/>
      <c r="C532"/>
      <c r="D532"/>
      <c r="E532" s="112"/>
      <c r="F532" s="58"/>
      <c r="G532" s="2"/>
      <c r="H532" s="2"/>
      <c r="I532" s="2"/>
      <c r="J532" s="2"/>
      <c r="K532" s="2"/>
    </row>
    <row r="533" spans="1:11" s="7" customFormat="1">
      <c r="A533"/>
      <c r="B533" s="2"/>
      <c r="C533"/>
      <c r="D533"/>
      <c r="E533" s="112"/>
      <c r="F533" s="58"/>
      <c r="G533" s="2"/>
      <c r="H533" s="2"/>
      <c r="I533" s="2"/>
      <c r="J533" s="2"/>
      <c r="K533" s="2"/>
    </row>
    <row r="534" spans="1:11" s="7" customFormat="1">
      <c r="A534"/>
      <c r="B534" s="2"/>
      <c r="C534"/>
      <c r="D534"/>
      <c r="E534" s="112"/>
      <c r="F534" s="58"/>
      <c r="G534" s="2"/>
      <c r="H534" s="2"/>
      <c r="I534" s="2"/>
      <c r="J534" s="2"/>
      <c r="K534" s="2"/>
    </row>
    <row r="535" spans="1:11" s="7" customFormat="1">
      <c r="A535"/>
      <c r="B535" s="2"/>
      <c r="C535"/>
      <c r="D535"/>
      <c r="E535" s="112"/>
      <c r="F535" s="58"/>
      <c r="G535" s="2"/>
      <c r="H535" s="2"/>
      <c r="I535" s="2"/>
      <c r="J535" s="2"/>
      <c r="K535" s="2"/>
    </row>
    <row r="536" spans="1:11" s="7" customFormat="1">
      <c r="A536"/>
      <c r="B536" s="2"/>
      <c r="C536"/>
      <c r="D536"/>
      <c r="E536" s="112"/>
      <c r="F536" s="58"/>
      <c r="G536" s="2"/>
      <c r="H536" s="2"/>
      <c r="I536" s="2"/>
      <c r="J536" s="2"/>
      <c r="K536" s="2"/>
    </row>
    <row r="537" spans="1:11" s="7" customFormat="1">
      <c r="A537"/>
      <c r="B537" s="2"/>
      <c r="C537"/>
      <c r="D537"/>
      <c r="E537" s="112"/>
      <c r="F537" s="58"/>
      <c r="G537" s="2"/>
      <c r="H537" s="2"/>
      <c r="I537" s="2"/>
      <c r="J537" s="2"/>
      <c r="K537" s="2"/>
    </row>
    <row r="538" spans="1:11">
      <c r="C538"/>
      <c r="D538"/>
    </row>
    <row r="539" spans="1:11">
      <c r="C539"/>
      <c r="D539"/>
    </row>
    <row r="540" spans="1:11">
      <c r="C540"/>
      <c r="D540"/>
    </row>
    <row r="541" spans="1:11">
      <c r="C541"/>
      <c r="D541"/>
    </row>
  </sheetData>
  <mergeCells count="92">
    <mergeCell ref="B232:D233"/>
    <mergeCell ref="B235:D236"/>
    <mergeCell ref="B237:D237"/>
    <mergeCell ref="C370:D370"/>
    <mergeCell ref="C372:D373"/>
    <mergeCell ref="B224:E224"/>
    <mergeCell ref="C225:D225"/>
    <mergeCell ref="C226:C228"/>
    <mergeCell ref="D226:D228"/>
    <mergeCell ref="C217:C218"/>
    <mergeCell ref="D217:D218"/>
    <mergeCell ref="C219:C220"/>
    <mergeCell ref="D219:D220"/>
    <mergeCell ref="C187:C188"/>
    <mergeCell ref="D187:D188"/>
    <mergeCell ref="B204:D204"/>
    <mergeCell ref="C205:D205"/>
    <mergeCell ref="C211:C212"/>
    <mergeCell ref="D211:D212"/>
    <mergeCell ref="C171:C172"/>
    <mergeCell ref="D171:D172"/>
    <mergeCell ref="B177:D177"/>
    <mergeCell ref="C178:D178"/>
    <mergeCell ref="C179:C180"/>
    <mergeCell ref="D179:D180"/>
    <mergeCell ref="C156:D156"/>
    <mergeCell ref="C158:C159"/>
    <mergeCell ref="D158:D159"/>
    <mergeCell ref="C164:C165"/>
    <mergeCell ref="D164:D165"/>
    <mergeCell ref="B135:D135"/>
    <mergeCell ref="C136:D136"/>
    <mergeCell ref="C144:C145"/>
    <mergeCell ref="D144:D145"/>
    <mergeCell ref="B155:D155"/>
    <mergeCell ref="C114:C115"/>
    <mergeCell ref="D114:D115"/>
    <mergeCell ref="B118:D118"/>
    <mergeCell ref="C119:D119"/>
    <mergeCell ref="C132:C133"/>
    <mergeCell ref="D132:D133"/>
    <mergeCell ref="B87:D87"/>
    <mergeCell ref="C88:D88"/>
    <mergeCell ref="C89:C90"/>
    <mergeCell ref="D89:D90"/>
    <mergeCell ref="C100:C101"/>
    <mergeCell ref="D100:D101"/>
    <mergeCell ref="B75:D75"/>
    <mergeCell ref="C76:D76"/>
    <mergeCell ref="C77:C78"/>
    <mergeCell ref="D77:D78"/>
    <mergeCell ref="C82:C83"/>
    <mergeCell ref="D82:D83"/>
    <mergeCell ref="C63:D63"/>
    <mergeCell ref="C64:C65"/>
    <mergeCell ref="D64:D65"/>
    <mergeCell ref="C69:C73"/>
    <mergeCell ref="D69:D73"/>
    <mergeCell ref="B50:D50"/>
    <mergeCell ref="C51:D51"/>
    <mergeCell ref="C58:C59"/>
    <mergeCell ref="D58:D59"/>
    <mergeCell ref="B62:D62"/>
    <mergeCell ref="C42:C43"/>
    <mergeCell ref="D42:D43"/>
    <mergeCell ref="C44:C46"/>
    <mergeCell ref="D44:D46"/>
    <mergeCell ref="C30:C32"/>
    <mergeCell ref="D30:D32"/>
    <mergeCell ref="B37:D37"/>
    <mergeCell ref="C38:D38"/>
    <mergeCell ref="C39:C40"/>
    <mergeCell ref="D39:D40"/>
    <mergeCell ref="C24:C25"/>
    <mergeCell ref="D24:D25"/>
    <mergeCell ref="C28:C29"/>
    <mergeCell ref="D28:D29"/>
    <mergeCell ref="C15:C16"/>
    <mergeCell ref="D15:D16"/>
    <mergeCell ref="B19:D19"/>
    <mergeCell ref="C20:D20"/>
    <mergeCell ref="C22:C23"/>
    <mergeCell ref="D22:D23"/>
    <mergeCell ref="C8:C9"/>
    <mergeCell ref="D8:D9"/>
    <mergeCell ref="C13:C14"/>
    <mergeCell ref="D13:D14"/>
    <mergeCell ref="B1:D1"/>
    <mergeCell ref="B3:D3"/>
    <mergeCell ref="C4:D4"/>
    <mergeCell ref="C5:C6"/>
    <mergeCell ref="D5:D6"/>
  </mergeCells>
  <printOptions horizontalCentered="1"/>
  <pageMargins left="0.59055118110236227" right="0.39370078740157483" top="0.55118110236220474" bottom="0.39370078740157483" header="0.31496062992125984" footer="0.31496062992125984"/>
  <pageSetup paperSize="9" scale="80" fitToHeight="7" orientation="portrait" r:id="rId1"/>
  <rowBreaks count="1" manualBreakCount="1">
    <brk id="48" min="1" max="9" man="1"/>
  </rowBreaks>
  <colBreaks count="1" manualBreakCount="1">
    <brk id="4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84B8C-6BAB-4B80-83E5-430D24325D3B}">
  <dimension ref="A1:V133"/>
  <sheetViews>
    <sheetView showGridLines="0" tabSelected="1" zoomScale="110" zoomScaleNormal="110" workbookViewId="0">
      <selection activeCell="K17" sqref="K17"/>
    </sheetView>
  </sheetViews>
  <sheetFormatPr baseColWidth="10" defaultColWidth="11.42578125" defaultRowHeight="12"/>
  <cols>
    <col min="1" max="1" width="35.28515625" style="2" customWidth="1"/>
    <col min="2" max="3" width="9.7109375" style="58" customWidth="1"/>
    <col min="4" max="4" width="8.7109375" style="2" customWidth="1"/>
    <col min="5" max="5" width="7.7109375" style="2" customWidth="1"/>
    <col min="6" max="6" width="11.42578125" style="2"/>
    <col min="7" max="7" width="17" style="7" bestFit="1" customWidth="1"/>
    <col min="8" max="15" width="11.42578125" style="7"/>
    <col min="16" max="16384" width="11.42578125" style="2"/>
  </cols>
  <sheetData>
    <row r="1" spans="1:22" ht="50.25" customHeight="1">
      <c r="A1" s="72" t="s">
        <v>0</v>
      </c>
      <c r="B1" s="72"/>
      <c r="C1" s="72"/>
    </row>
    <row r="2" spans="1:22" s="7" customFormat="1" ht="27" customHeight="1">
      <c r="A2" s="77" t="s">
        <v>437</v>
      </c>
      <c r="B2" s="2"/>
      <c r="C2" s="2"/>
      <c r="D2" s="2"/>
      <c r="E2" s="2"/>
      <c r="F2" s="2"/>
      <c r="P2" s="2"/>
      <c r="Q2" s="2"/>
      <c r="R2" s="2"/>
      <c r="S2" s="2"/>
      <c r="T2" s="2"/>
      <c r="U2" s="2"/>
      <c r="V2" s="2"/>
    </row>
    <row r="3" spans="1:22" s="7" customFormat="1" ht="35.25" customHeight="1">
      <c r="A3" s="76" t="s">
        <v>2</v>
      </c>
      <c r="B3" s="75" t="s">
        <v>3</v>
      </c>
      <c r="C3" s="75"/>
      <c r="D3" s="58"/>
      <c r="E3" s="58"/>
      <c r="F3" s="58"/>
      <c r="P3" s="2"/>
      <c r="Q3" s="2"/>
      <c r="R3" s="2"/>
      <c r="S3" s="2"/>
      <c r="T3" s="2"/>
      <c r="U3" s="2"/>
      <c r="V3" s="2"/>
    </row>
    <row r="4" spans="1:22" s="7" customFormat="1" ht="17.25" customHeight="1">
      <c r="A4" s="4" t="s">
        <v>438</v>
      </c>
      <c r="B4" s="62">
        <v>0.4</v>
      </c>
      <c r="C4" s="62">
        <f>+B4/2</f>
        <v>0.2</v>
      </c>
      <c r="D4" s="58"/>
      <c r="E4" s="58"/>
      <c r="F4" s="58"/>
      <c r="P4" s="2"/>
      <c r="Q4" s="2"/>
      <c r="R4" s="2"/>
      <c r="S4" s="2"/>
      <c r="T4" s="2"/>
      <c r="U4" s="2"/>
      <c r="V4" s="2"/>
    </row>
    <row r="5" spans="1:22" s="7" customFormat="1" ht="15" customHeight="1">
      <c r="A5" s="4" t="s">
        <v>439</v>
      </c>
      <c r="B5" s="62">
        <v>0.5</v>
      </c>
      <c r="C5" s="62">
        <f>+B5/2</f>
        <v>0.25</v>
      </c>
      <c r="D5" s="58"/>
      <c r="E5" s="58"/>
      <c r="F5" s="58"/>
      <c r="P5" s="2"/>
      <c r="Q5" s="2"/>
      <c r="R5" s="2"/>
      <c r="S5" s="2"/>
      <c r="T5" s="2"/>
      <c r="U5" s="2"/>
      <c r="V5" s="2"/>
    </row>
    <row r="6" spans="1:22" s="7" customFormat="1" ht="17.25" customHeight="1">
      <c r="A6" s="4" t="s">
        <v>440</v>
      </c>
      <c r="B6" s="62">
        <v>0.85</v>
      </c>
      <c r="C6" s="60">
        <v>0.42</v>
      </c>
      <c r="D6" s="58"/>
      <c r="E6" s="58"/>
      <c r="F6" s="58"/>
      <c r="P6" s="2"/>
      <c r="Q6" s="2"/>
      <c r="R6" s="2"/>
      <c r="S6" s="2"/>
      <c r="T6" s="2"/>
      <c r="U6" s="2"/>
      <c r="V6" s="2"/>
    </row>
    <row r="7" spans="1:22" s="7" customFormat="1" ht="15" customHeight="1">
      <c r="A7" s="4" t="s">
        <v>441</v>
      </c>
      <c r="B7" s="62">
        <v>0.9</v>
      </c>
      <c r="C7" s="62">
        <f t="shared" ref="C7" si="0">+B7/2</f>
        <v>0.45</v>
      </c>
      <c r="D7" s="58"/>
      <c r="E7" s="58"/>
      <c r="F7" s="58"/>
      <c r="P7" s="2"/>
      <c r="Q7" s="2"/>
      <c r="R7" s="2"/>
      <c r="S7" s="2"/>
      <c r="T7" s="2"/>
      <c r="U7" s="2"/>
      <c r="V7" s="2"/>
    </row>
    <row r="8" spans="1:22" s="7" customFormat="1" ht="15" customHeight="1">
      <c r="A8" s="4" t="s">
        <v>442</v>
      </c>
      <c r="B8" s="62">
        <v>1</v>
      </c>
      <c r="C8" s="62">
        <f>+B8/2</f>
        <v>0.5</v>
      </c>
      <c r="D8" s="58"/>
      <c r="E8" s="58"/>
      <c r="F8" s="58"/>
      <c r="P8" s="2"/>
      <c r="Q8" s="2"/>
      <c r="R8" s="2"/>
      <c r="S8" s="2"/>
      <c r="T8" s="2"/>
      <c r="U8" s="2"/>
      <c r="V8" s="2"/>
    </row>
    <row r="9" spans="1:22" s="7" customFormat="1" ht="15" customHeight="1">
      <c r="A9" s="4" t="s">
        <v>443</v>
      </c>
      <c r="B9" s="62">
        <v>1</v>
      </c>
      <c r="C9" s="62">
        <f>+B9/2</f>
        <v>0.5</v>
      </c>
      <c r="D9" s="58"/>
      <c r="E9" s="58"/>
      <c r="F9" s="58"/>
      <c r="P9" s="2"/>
      <c r="Q9" s="2"/>
      <c r="R9" s="2"/>
      <c r="S9" s="2"/>
      <c r="T9" s="2"/>
      <c r="U9" s="2"/>
      <c r="V9" s="2"/>
    </row>
    <row r="10" spans="1:22" s="7" customFormat="1" ht="15" customHeight="1">
      <c r="A10" s="4" t="s">
        <v>444</v>
      </c>
      <c r="B10" s="62">
        <v>1.2</v>
      </c>
      <c r="C10" s="62">
        <f>+B10/2</f>
        <v>0.6</v>
      </c>
      <c r="D10" s="58"/>
      <c r="E10" s="58"/>
      <c r="F10" s="58"/>
      <c r="P10" s="2"/>
      <c r="Q10" s="2"/>
      <c r="R10" s="2"/>
      <c r="S10" s="2"/>
      <c r="T10" s="2"/>
      <c r="U10" s="2"/>
      <c r="V10" s="2"/>
    </row>
    <row r="11" spans="1:22" s="7" customFormat="1" ht="15" customHeight="1">
      <c r="A11" s="4" t="s">
        <v>445</v>
      </c>
      <c r="B11" s="62">
        <v>0.35</v>
      </c>
      <c r="C11" s="62">
        <v>0.17</v>
      </c>
      <c r="D11" s="58"/>
      <c r="E11" s="58"/>
      <c r="F11" s="58"/>
      <c r="P11" s="2"/>
      <c r="Q11" s="2"/>
      <c r="R11" s="2"/>
      <c r="S11" s="2"/>
      <c r="T11" s="2"/>
      <c r="U11" s="2"/>
      <c r="V11" s="2"/>
    </row>
    <row r="12" spans="1:22" s="7" customFormat="1" ht="15" customHeight="1">
      <c r="A12" s="4" t="s">
        <v>446</v>
      </c>
      <c r="B12" s="62">
        <v>0.7</v>
      </c>
      <c r="C12" s="62">
        <f>+B12/2</f>
        <v>0.35</v>
      </c>
      <c r="D12" s="58"/>
      <c r="E12" s="58"/>
      <c r="F12" s="58"/>
      <c r="P12" s="2"/>
      <c r="Q12" s="2"/>
      <c r="R12" s="2"/>
      <c r="S12" s="2"/>
      <c r="T12" s="2"/>
      <c r="U12" s="2"/>
      <c r="V12" s="2"/>
    </row>
    <row r="13" spans="1:22" s="7" customFormat="1" ht="15" customHeight="1">
      <c r="A13" s="4" t="s">
        <v>447</v>
      </c>
      <c r="B13" s="62">
        <v>0.85</v>
      </c>
      <c r="C13" s="62">
        <v>0.44</v>
      </c>
      <c r="D13" s="58"/>
      <c r="E13" s="58"/>
      <c r="F13" s="58"/>
      <c r="P13" s="2"/>
      <c r="Q13" s="2"/>
      <c r="R13" s="2"/>
      <c r="S13" s="2"/>
      <c r="T13" s="2"/>
      <c r="U13" s="2"/>
      <c r="V13" s="2"/>
    </row>
    <row r="14" spans="1:22" s="7" customFormat="1" ht="15" customHeight="1">
      <c r="A14" s="4" t="s">
        <v>448</v>
      </c>
      <c r="B14" s="62">
        <v>0.9</v>
      </c>
      <c r="C14" s="62">
        <f>+B14/2</f>
        <v>0.45</v>
      </c>
      <c r="D14" s="58"/>
      <c r="E14" s="58"/>
      <c r="F14" s="58"/>
      <c r="P14" s="2"/>
      <c r="Q14" s="2"/>
      <c r="R14" s="2"/>
      <c r="S14" s="2"/>
      <c r="T14" s="2"/>
      <c r="U14" s="2"/>
      <c r="V14" s="2"/>
    </row>
    <row r="15" spans="1:22" s="7" customFormat="1" ht="15" customHeight="1">
      <c r="A15" s="4" t="s">
        <v>449</v>
      </c>
      <c r="B15" s="62">
        <v>1</v>
      </c>
      <c r="C15" s="62">
        <f>+B15/2</f>
        <v>0.5</v>
      </c>
      <c r="D15" s="58"/>
      <c r="E15" s="58"/>
      <c r="F15" s="58"/>
      <c r="P15" s="2"/>
      <c r="Q15" s="2"/>
      <c r="R15" s="2"/>
      <c r="S15" s="2"/>
      <c r="T15" s="2"/>
      <c r="U15" s="2"/>
      <c r="V15" s="2"/>
    </row>
    <row r="16" spans="1:22" ht="15" customHeight="1">
      <c r="A16" s="4" t="s">
        <v>450</v>
      </c>
      <c r="B16" s="62">
        <v>1.1000000000000001</v>
      </c>
      <c r="C16" s="62">
        <v>0.62</v>
      </c>
      <c r="D16" s="58"/>
      <c r="E16" s="58"/>
      <c r="F16" s="58"/>
    </row>
    <row r="17" spans="1:20" ht="15" customHeight="1">
      <c r="A17" s="4" t="s">
        <v>451</v>
      </c>
      <c r="B17" s="62">
        <v>0.4</v>
      </c>
      <c r="C17" s="62">
        <f>+B17/2</f>
        <v>0.2</v>
      </c>
      <c r="D17" s="58"/>
      <c r="E17" s="58"/>
      <c r="F17" s="58"/>
    </row>
    <row r="18" spans="1:20" ht="15" customHeight="1">
      <c r="A18" s="4" t="s">
        <v>452</v>
      </c>
      <c r="B18" s="62">
        <v>0.55000000000000004</v>
      </c>
      <c r="C18" s="62">
        <v>0.27</v>
      </c>
      <c r="D18" s="58"/>
      <c r="E18" s="58"/>
      <c r="F18" s="58"/>
    </row>
    <row r="19" spans="1:20" ht="15" customHeight="1">
      <c r="A19" s="4" t="s">
        <v>453</v>
      </c>
      <c r="B19" s="62">
        <v>0.7</v>
      </c>
      <c r="C19" s="62">
        <f>+B19/2</f>
        <v>0.35</v>
      </c>
      <c r="D19" s="58"/>
      <c r="E19" s="58"/>
      <c r="F19" s="58"/>
    </row>
    <row r="20" spans="1:20" ht="15" customHeight="1">
      <c r="A20" s="4" t="s">
        <v>454</v>
      </c>
      <c r="B20" s="62">
        <v>0.8</v>
      </c>
      <c r="C20" s="66">
        <f>+B20/2</f>
        <v>0.4</v>
      </c>
      <c r="D20" s="58"/>
      <c r="E20" s="58"/>
      <c r="F20" s="58"/>
    </row>
    <row r="21" spans="1:20" ht="15" customHeight="1">
      <c r="A21" s="4" t="s">
        <v>476</v>
      </c>
      <c r="B21" s="62">
        <v>0.8</v>
      </c>
      <c r="C21" s="67"/>
      <c r="D21" s="58"/>
      <c r="E21" s="58"/>
      <c r="F21" s="58"/>
    </row>
    <row r="22" spans="1:20" ht="15" customHeight="1">
      <c r="A22" s="4" t="s">
        <v>455</v>
      </c>
      <c r="B22" s="62">
        <v>0.9</v>
      </c>
      <c r="C22" s="62">
        <f>+B22/2</f>
        <v>0.45</v>
      </c>
      <c r="D22" s="58"/>
      <c r="E22" s="58"/>
      <c r="F22" s="58"/>
    </row>
    <row r="23" spans="1:20" ht="15" customHeight="1">
      <c r="A23" s="4" t="s">
        <v>456</v>
      </c>
      <c r="B23" s="62">
        <v>0.35</v>
      </c>
      <c r="C23" s="62">
        <v>0.7</v>
      </c>
      <c r="D23" s="58"/>
      <c r="E23" s="58"/>
      <c r="F23" s="58"/>
    </row>
    <row r="24" spans="1:20" ht="15" customHeight="1">
      <c r="A24" s="4" t="s">
        <v>457</v>
      </c>
      <c r="B24" s="62">
        <v>0.5</v>
      </c>
      <c r="C24" s="62">
        <f>+B24/2</f>
        <v>0.25</v>
      </c>
      <c r="D24" s="58"/>
      <c r="E24" s="58"/>
      <c r="F24" s="58"/>
    </row>
    <row r="25" spans="1:20" ht="15" customHeight="1">
      <c r="A25" s="4" t="s">
        <v>458</v>
      </c>
      <c r="B25" s="62">
        <v>0.55000000000000004</v>
      </c>
      <c r="C25" s="62">
        <v>0.27</v>
      </c>
      <c r="D25" s="58"/>
      <c r="E25" s="58"/>
      <c r="F25" s="58"/>
    </row>
    <row r="26" spans="1:20" ht="15" customHeight="1">
      <c r="A26" s="4" t="s">
        <v>459</v>
      </c>
      <c r="B26" s="62">
        <v>0.6</v>
      </c>
      <c r="C26" s="62">
        <f>+B26/2</f>
        <v>0.3</v>
      </c>
      <c r="D26" s="58"/>
      <c r="E26" s="58"/>
      <c r="F26" s="58"/>
    </row>
    <row r="27" spans="1:20" ht="15" customHeight="1">
      <c r="A27" s="4" t="s">
        <v>460</v>
      </c>
      <c r="B27" s="62">
        <v>0.75</v>
      </c>
      <c r="C27" s="62">
        <v>0.37</v>
      </c>
      <c r="D27" s="58"/>
      <c r="E27" s="58"/>
      <c r="F27" s="58"/>
    </row>
    <row r="28" spans="1:20" ht="15" customHeight="1">
      <c r="A28" s="4" t="s">
        <v>461</v>
      </c>
      <c r="B28" s="62">
        <v>0.45</v>
      </c>
      <c r="C28" s="62">
        <v>0.22</v>
      </c>
      <c r="D28" s="58"/>
      <c r="E28" s="58"/>
      <c r="F28" s="58"/>
    </row>
    <row r="29" spans="1:20" ht="15" customHeight="1">
      <c r="B29" s="3"/>
      <c r="C29" s="3"/>
      <c r="D29" s="58"/>
      <c r="E29" s="58"/>
      <c r="F29" s="58"/>
    </row>
    <row r="30" spans="1:20" ht="15" customHeight="1">
      <c r="A30" s="58"/>
      <c r="B30" s="52"/>
      <c r="C30" s="52"/>
      <c r="D30" s="58"/>
      <c r="E30" s="58"/>
      <c r="F30" s="58"/>
    </row>
    <row r="31" spans="1:20" s="7" customFormat="1" ht="37.5" customHeight="1">
      <c r="A31" s="76" t="s">
        <v>2</v>
      </c>
      <c r="B31" s="75" t="s">
        <v>3</v>
      </c>
      <c r="C31" s="75"/>
      <c r="D31" s="58"/>
      <c r="E31" s="58"/>
      <c r="F31" s="58"/>
      <c r="P31" s="2"/>
      <c r="Q31" s="2"/>
      <c r="R31" s="2"/>
      <c r="S31" s="2"/>
      <c r="T31" s="2"/>
    </row>
    <row r="32" spans="1:20" s="7" customFormat="1" ht="15" customHeight="1">
      <c r="A32" s="4" t="s">
        <v>462</v>
      </c>
      <c r="B32" s="62">
        <v>1.2</v>
      </c>
      <c r="C32" s="66">
        <v>0.62</v>
      </c>
      <c r="D32" s="58"/>
      <c r="E32" s="58"/>
      <c r="F32" s="58"/>
      <c r="P32" s="2"/>
      <c r="Q32" s="2"/>
      <c r="R32" s="2"/>
      <c r="S32" s="2"/>
      <c r="T32" s="2"/>
    </row>
    <row r="33" spans="1:20" s="7" customFormat="1" ht="15" customHeight="1">
      <c r="A33" s="4" t="s">
        <v>463</v>
      </c>
      <c r="B33" s="62">
        <v>1.2</v>
      </c>
      <c r="C33" s="67"/>
      <c r="D33" s="58"/>
      <c r="E33" s="58"/>
      <c r="F33" s="58"/>
      <c r="P33" s="2"/>
      <c r="Q33" s="2"/>
      <c r="R33" s="2"/>
      <c r="S33" s="2"/>
      <c r="T33" s="2"/>
    </row>
    <row r="34" spans="1:20" s="7" customFormat="1" ht="15" customHeight="1">
      <c r="A34" s="4" t="s">
        <v>464</v>
      </c>
      <c r="B34" s="62">
        <v>1</v>
      </c>
      <c r="C34" s="62">
        <f>+B34/2</f>
        <v>0.5</v>
      </c>
      <c r="D34" s="58"/>
      <c r="E34" s="58"/>
      <c r="F34" s="58"/>
      <c r="P34" s="2"/>
      <c r="Q34" s="2"/>
      <c r="R34" s="2"/>
      <c r="S34" s="2"/>
      <c r="T34" s="2"/>
    </row>
    <row r="35" spans="1:20" s="7" customFormat="1" ht="15" customHeight="1">
      <c r="A35" s="4" t="s">
        <v>465</v>
      </c>
      <c r="B35" s="62">
        <v>0.85</v>
      </c>
      <c r="C35" s="62">
        <v>0.42</v>
      </c>
      <c r="D35" s="58"/>
      <c r="E35" s="58"/>
      <c r="F35" s="58"/>
      <c r="G35" s="52"/>
      <c r="P35" s="2"/>
      <c r="Q35" s="2"/>
      <c r="R35" s="2"/>
      <c r="S35" s="2"/>
      <c r="T35" s="2"/>
    </row>
    <row r="36" spans="1:20" s="7" customFormat="1" ht="15" customHeight="1">
      <c r="A36" s="19" t="s">
        <v>466</v>
      </c>
      <c r="B36" s="62">
        <v>0.6</v>
      </c>
      <c r="C36" s="62">
        <f>+B36/2</f>
        <v>0.3</v>
      </c>
      <c r="D36" s="58"/>
      <c r="E36" s="58"/>
      <c r="F36" s="58"/>
      <c r="G36" s="52"/>
      <c r="P36" s="2"/>
      <c r="Q36" s="2"/>
      <c r="R36" s="2"/>
      <c r="S36" s="2"/>
      <c r="T36" s="2"/>
    </row>
    <row r="37" spans="1:20" s="7" customFormat="1" ht="15" customHeight="1">
      <c r="A37" s="19" t="s">
        <v>467</v>
      </c>
      <c r="B37" s="62">
        <v>0.45</v>
      </c>
      <c r="C37" s="62">
        <v>0.22</v>
      </c>
      <c r="D37" s="58"/>
      <c r="E37" s="58"/>
      <c r="F37" s="58"/>
      <c r="G37" s="52"/>
      <c r="P37" s="2"/>
      <c r="Q37" s="2"/>
      <c r="R37" s="2"/>
      <c r="S37" s="2"/>
      <c r="T37" s="2"/>
    </row>
    <row r="38" spans="1:20" ht="15" customHeight="1">
      <c r="A38" s="64"/>
      <c r="B38" s="79"/>
      <c r="C38" s="2"/>
      <c r="D38" s="58"/>
      <c r="E38" s="58"/>
      <c r="F38" s="58"/>
      <c r="G38" s="52"/>
    </row>
    <row r="39" spans="1:20" ht="41.25" customHeight="1">
      <c r="A39" s="76" t="s">
        <v>2</v>
      </c>
      <c r="B39" s="75" t="s">
        <v>3</v>
      </c>
      <c r="C39" s="75"/>
      <c r="D39" s="58"/>
      <c r="E39" s="58"/>
      <c r="F39" s="58"/>
      <c r="G39" s="52"/>
    </row>
    <row r="40" spans="1:20" s="7" customFormat="1">
      <c r="A40" s="18" t="s">
        <v>477</v>
      </c>
      <c r="B40" s="68">
        <v>1.35</v>
      </c>
      <c r="C40" s="68">
        <v>0.67</v>
      </c>
      <c r="D40" s="58"/>
      <c r="E40" s="58"/>
      <c r="F40" s="58"/>
      <c r="G40" s="52"/>
      <c r="P40" s="2"/>
      <c r="Q40" s="2"/>
      <c r="R40" s="2"/>
      <c r="S40" s="2"/>
      <c r="T40" s="2"/>
    </row>
    <row r="41" spans="1:20" s="7" customFormat="1" ht="15" hidden="1" customHeight="1">
      <c r="A41" s="18"/>
      <c r="B41" s="68"/>
      <c r="C41" s="68"/>
      <c r="D41" s="58"/>
      <c r="E41" s="58"/>
      <c r="F41" s="58"/>
      <c r="G41" s="52"/>
      <c r="P41" s="2"/>
      <c r="Q41" s="2"/>
      <c r="R41" s="2"/>
      <c r="S41" s="2"/>
      <c r="T41" s="2"/>
    </row>
    <row r="42" spans="1:20" s="7" customFormat="1" ht="16.5" customHeight="1">
      <c r="A42" s="18" t="s">
        <v>478</v>
      </c>
      <c r="B42" s="62">
        <v>1.9</v>
      </c>
      <c r="C42" s="62">
        <f>+B42/2</f>
        <v>0.95</v>
      </c>
      <c r="D42" s="58"/>
      <c r="E42" s="58"/>
      <c r="F42" s="58"/>
      <c r="G42" s="52"/>
      <c r="P42" s="2"/>
      <c r="Q42" s="2"/>
      <c r="R42" s="2"/>
      <c r="S42" s="2"/>
      <c r="T42" s="2"/>
    </row>
    <row r="43" spans="1:20" s="7" customFormat="1" ht="16.5" customHeight="1">
      <c r="A43" s="33"/>
      <c r="B43" s="3"/>
      <c r="C43" s="3"/>
      <c r="D43" s="58"/>
      <c r="E43" s="58"/>
      <c r="F43" s="58"/>
      <c r="G43" s="52"/>
      <c r="P43" s="2"/>
      <c r="Q43" s="2"/>
      <c r="R43" s="2"/>
      <c r="S43" s="2"/>
      <c r="T43" s="2"/>
    </row>
    <row r="44" spans="1:20" s="7" customFormat="1" ht="18" customHeight="1">
      <c r="A44" s="64"/>
      <c r="B44" s="58"/>
      <c r="C44" s="58"/>
      <c r="D44" s="58"/>
      <c r="E44" s="58"/>
      <c r="F44" s="58"/>
      <c r="P44" s="2"/>
      <c r="Q44" s="2"/>
      <c r="R44" s="2"/>
      <c r="S44" s="2"/>
      <c r="T44" s="2"/>
    </row>
    <row r="45" spans="1:20" s="7" customFormat="1" ht="36" customHeight="1">
      <c r="A45" s="76" t="s">
        <v>2</v>
      </c>
      <c r="B45" s="75" t="s">
        <v>3</v>
      </c>
      <c r="C45" s="75"/>
      <c r="D45" s="58"/>
      <c r="E45" s="58"/>
      <c r="F45" s="58"/>
      <c r="P45" s="2"/>
      <c r="Q45" s="2"/>
      <c r="R45" s="2"/>
      <c r="S45" s="2"/>
      <c r="T45" s="2"/>
    </row>
    <row r="46" spans="1:20" s="7" customFormat="1">
      <c r="A46" s="18" t="s">
        <v>468</v>
      </c>
      <c r="B46" s="78">
        <v>0.5</v>
      </c>
      <c r="C46" s="78">
        <f>+B46/2</f>
        <v>0.25</v>
      </c>
      <c r="D46" s="58"/>
      <c r="E46" s="58"/>
      <c r="F46" s="58"/>
      <c r="P46" s="2"/>
      <c r="Q46" s="2"/>
      <c r="R46" s="2"/>
      <c r="S46" s="2"/>
      <c r="T46" s="2"/>
    </row>
    <row r="47" spans="1:20" s="7" customFormat="1">
      <c r="A47" s="58"/>
      <c r="B47" s="2"/>
      <c r="C47" s="2"/>
      <c r="D47" s="58"/>
      <c r="E47" s="58"/>
      <c r="F47" s="58"/>
      <c r="P47" s="2"/>
      <c r="Q47" s="2"/>
      <c r="R47" s="2"/>
      <c r="S47" s="2"/>
      <c r="T47" s="2"/>
    </row>
    <row r="48" spans="1:20" s="7" customFormat="1" ht="15" customHeight="1">
      <c r="A48" s="2"/>
      <c r="B48" s="2"/>
      <c r="C48" s="2"/>
      <c r="D48" s="58"/>
      <c r="E48" s="58"/>
      <c r="F48" s="58"/>
      <c r="P48" s="2"/>
      <c r="Q48" s="2"/>
      <c r="R48" s="2"/>
      <c r="S48" s="2"/>
      <c r="T48" s="2"/>
    </row>
    <row r="49" spans="1:20" ht="25.5" customHeight="1">
      <c r="B49" s="2"/>
      <c r="C49" s="2"/>
      <c r="D49" s="58"/>
      <c r="E49" s="58"/>
      <c r="F49" s="58"/>
    </row>
    <row r="50" spans="1:20">
      <c r="A50" s="58"/>
    </row>
    <row r="51" spans="1:20" s="7" customFormat="1" ht="30.75" customHeight="1">
      <c r="A51" s="80"/>
      <c r="B51" s="80"/>
      <c r="C51" s="80"/>
      <c r="D51" s="64"/>
      <c r="E51" s="2"/>
      <c r="F51" s="52"/>
      <c r="P51" s="2"/>
      <c r="Q51" s="2"/>
      <c r="R51" s="2"/>
      <c r="S51" s="2"/>
      <c r="T51" s="2"/>
    </row>
    <row r="52" spans="1:20" s="7" customFormat="1">
      <c r="A52" s="64"/>
      <c r="B52" s="64"/>
      <c r="C52" s="64"/>
      <c r="D52" s="64"/>
      <c r="E52" s="2"/>
      <c r="F52" s="2"/>
      <c r="P52" s="2"/>
      <c r="Q52" s="2"/>
      <c r="R52" s="2"/>
      <c r="S52" s="2"/>
      <c r="T52" s="2"/>
    </row>
    <row r="53" spans="1:20" s="7" customFormat="1">
      <c r="A53" s="2"/>
      <c r="B53" s="58"/>
      <c r="C53" s="58"/>
      <c r="D53" s="2"/>
      <c r="E53" s="2"/>
      <c r="F53" s="2"/>
      <c r="P53" s="2"/>
      <c r="Q53" s="2"/>
      <c r="R53" s="2"/>
      <c r="S53" s="2"/>
      <c r="T53" s="2"/>
    </row>
    <row r="54" spans="1:20" s="7" customFormat="1">
      <c r="A54" s="64"/>
      <c r="B54" s="58"/>
      <c r="C54" s="58"/>
      <c r="D54" s="2"/>
      <c r="E54" s="2"/>
      <c r="F54" s="2"/>
      <c r="P54" s="2"/>
      <c r="Q54" s="2"/>
      <c r="R54" s="2"/>
      <c r="S54" s="2"/>
      <c r="T54" s="2"/>
    </row>
    <row r="55" spans="1:20" s="7" customFormat="1">
      <c r="A55" s="64"/>
      <c r="B55" s="58"/>
      <c r="C55" s="58"/>
      <c r="D55" s="2"/>
      <c r="E55" s="2"/>
      <c r="F55" s="2"/>
      <c r="P55" s="2"/>
      <c r="Q55" s="2"/>
      <c r="R55" s="2"/>
      <c r="S55" s="2"/>
      <c r="T55" s="2"/>
    </row>
    <row r="56" spans="1:20" s="7" customFormat="1">
      <c r="A56" s="58"/>
      <c r="B56" s="58"/>
      <c r="C56" s="58"/>
      <c r="D56" s="2"/>
      <c r="E56" s="2"/>
      <c r="F56" s="2"/>
      <c r="P56" s="2"/>
      <c r="Q56" s="2"/>
      <c r="R56" s="2"/>
      <c r="S56" s="2"/>
      <c r="T56" s="2"/>
    </row>
    <row r="57" spans="1:20" s="7" customFormat="1">
      <c r="A57" s="24"/>
      <c r="B57" s="58"/>
      <c r="C57" s="58"/>
      <c r="D57" s="2"/>
      <c r="E57" s="2"/>
      <c r="F57" s="2"/>
      <c r="P57" s="2"/>
      <c r="Q57" s="2"/>
      <c r="R57" s="2"/>
      <c r="S57" s="2"/>
      <c r="T57" s="2"/>
    </row>
    <row r="58" spans="1:20" s="7" customFormat="1">
      <c r="A58" s="24"/>
      <c r="B58" s="58"/>
      <c r="C58" s="58"/>
      <c r="D58" s="2"/>
      <c r="E58" s="2"/>
      <c r="F58" s="2"/>
      <c r="P58" s="2"/>
      <c r="Q58" s="2"/>
      <c r="R58" s="2"/>
      <c r="S58" s="2"/>
      <c r="T58" s="2"/>
    </row>
    <row r="59" spans="1:20" s="7" customFormat="1">
      <c r="A59" s="2"/>
      <c r="B59" s="58"/>
      <c r="C59" s="58"/>
      <c r="D59" s="2"/>
      <c r="E59" s="2"/>
      <c r="F59" s="2"/>
      <c r="P59" s="2"/>
      <c r="Q59" s="2"/>
      <c r="R59" s="2"/>
      <c r="S59" s="2"/>
      <c r="T59" s="2"/>
    </row>
    <row r="60" spans="1:20" s="7" customFormat="1" ht="15" customHeight="1">
      <c r="A60" s="64"/>
      <c r="B60" s="58"/>
      <c r="C60" s="58"/>
      <c r="D60" s="2"/>
      <c r="E60" s="2"/>
      <c r="F60" s="2"/>
      <c r="P60" s="2"/>
      <c r="Q60" s="2"/>
      <c r="R60" s="2"/>
      <c r="S60" s="2"/>
      <c r="T60" s="2"/>
    </row>
    <row r="61" spans="1:20" s="7" customFormat="1">
      <c r="A61" s="64"/>
      <c r="B61" s="58"/>
      <c r="C61" s="58"/>
      <c r="D61" s="2"/>
      <c r="E61" s="2"/>
      <c r="F61" s="2"/>
      <c r="P61" s="2"/>
      <c r="Q61" s="2"/>
      <c r="R61" s="2"/>
      <c r="S61" s="2"/>
      <c r="T61" s="2"/>
    </row>
    <row r="62" spans="1:20" s="7" customFormat="1">
      <c r="A62" s="58"/>
      <c r="B62" s="58"/>
      <c r="C62" s="58"/>
      <c r="D62" s="2"/>
      <c r="E62" s="2"/>
      <c r="F62" s="2"/>
      <c r="P62" s="2"/>
      <c r="Q62" s="2"/>
      <c r="R62" s="2"/>
      <c r="S62" s="2"/>
      <c r="T62" s="2"/>
    </row>
    <row r="63" spans="1:20" s="7" customFormat="1">
      <c r="A63" s="24"/>
      <c r="B63" s="58"/>
      <c r="C63" s="58"/>
      <c r="D63" s="2"/>
      <c r="E63" s="2"/>
      <c r="F63" s="2"/>
      <c r="P63" s="2"/>
      <c r="Q63" s="2"/>
      <c r="R63" s="2"/>
      <c r="S63" s="2"/>
      <c r="T63" s="2"/>
    </row>
    <row r="64" spans="1:20" s="7" customFormat="1">
      <c r="A64" s="24"/>
      <c r="B64" s="58"/>
      <c r="C64" s="58"/>
      <c r="D64" s="2"/>
      <c r="E64" s="2"/>
      <c r="F64" s="2"/>
      <c r="P64" s="2"/>
      <c r="Q64" s="2"/>
      <c r="R64" s="2"/>
      <c r="S64" s="2"/>
      <c r="T64" s="2"/>
    </row>
    <row r="65" spans="1:20" s="7" customFormat="1">
      <c r="A65" s="2"/>
      <c r="B65" s="58"/>
      <c r="C65" s="58"/>
      <c r="D65" s="2"/>
      <c r="E65" s="2"/>
      <c r="F65" s="2"/>
      <c r="P65" s="2"/>
      <c r="Q65" s="2"/>
      <c r="R65" s="2"/>
      <c r="S65" s="2"/>
      <c r="T65" s="2"/>
    </row>
    <row r="66" spans="1:20" s="7" customFormat="1" ht="15" customHeight="1">
      <c r="A66" s="64"/>
      <c r="B66" s="58"/>
      <c r="C66" s="58"/>
      <c r="D66" s="2"/>
      <c r="E66" s="2"/>
      <c r="F66" s="2"/>
      <c r="P66" s="2"/>
      <c r="Q66" s="2"/>
      <c r="R66" s="2"/>
      <c r="S66" s="2"/>
      <c r="T66" s="2"/>
    </row>
    <row r="67" spans="1:20" s="7" customFormat="1">
      <c r="A67" s="64"/>
      <c r="B67" s="58"/>
      <c r="C67" s="58"/>
      <c r="D67" s="2"/>
      <c r="E67" s="2"/>
      <c r="F67" s="2"/>
      <c r="P67" s="2"/>
      <c r="Q67" s="2"/>
      <c r="R67" s="2"/>
      <c r="S67" s="2"/>
      <c r="T67" s="2"/>
    </row>
    <row r="68" spans="1:20" s="7" customFormat="1">
      <c r="A68" s="58"/>
      <c r="B68" s="58"/>
      <c r="C68" s="58"/>
      <c r="D68" s="2"/>
      <c r="E68" s="2"/>
      <c r="F68" s="2"/>
      <c r="P68" s="2"/>
      <c r="Q68" s="2"/>
      <c r="R68" s="2"/>
      <c r="S68" s="2"/>
      <c r="T68" s="2"/>
    </row>
    <row r="69" spans="1:20" s="7" customFormat="1">
      <c r="A69" s="24"/>
      <c r="B69" s="58"/>
      <c r="C69" s="58"/>
      <c r="D69" s="2"/>
      <c r="E69" s="2"/>
      <c r="F69" s="2"/>
      <c r="P69" s="2"/>
      <c r="Q69" s="2"/>
      <c r="R69" s="2"/>
      <c r="S69" s="2"/>
      <c r="T69" s="2"/>
    </row>
    <row r="70" spans="1:20" s="7" customFormat="1">
      <c r="A70" s="24"/>
      <c r="B70" s="58"/>
      <c r="C70" s="58"/>
      <c r="D70" s="2"/>
      <c r="E70" s="2"/>
      <c r="F70" s="2"/>
      <c r="P70" s="2"/>
      <c r="Q70" s="2"/>
      <c r="R70" s="2"/>
      <c r="S70" s="2"/>
      <c r="T70" s="2"/>
    </row>
    <row r="71" spans="1:20" s="7" customFormat="1">
      <c r="A71" s="2"/>
      <c r="B71" s="58"/>
      <c r="C71" s="58"/>
      <c r="D71" s="2"/>
      <c r="E71" s="2"/>
      <c r="F71" s="2"/>
      <c r="P71" s="2"/>
      <c r="Q71" s="2"/>
      <c r="R71" s="2"/>
      <c r="S71" s="2"/>
      <c r="T71" s="2"/>
    </row>
    <row r="72" spans="1:20" s="7" customFormat="1">
      <c r="A72" s="64"/>
      <c r="B72" s="58"/>
      <c r="C72" s="58"/>
      <c r="D72" s="2"/>
      <c r="E72" s="2"/>
      <c r="F72" s="2"/>
      <c r="P72" s="2"/>
      <c r="Q72" s="2"/>
      <c r="R72" s="2"/>
      <c r="S72" s="2"/>
      <c r="T72" s="2"/>
    </row>
    <row r="73" spans="1:20" s="7" customFormat="1">
      <c r="A73" s="64"/>
      <c r="B73" s="58"/>
      <c r="C73" s="58"/>
      <c r="D73" s="2"/>
      <c r="E73" s="2"/>
      <c r="F73" s="2"/>
      <c r="P73" s="2"/>
      <c r="Q73" s="2"/>
      <c r="R73" s="2"/>
      <c r="S73" s="2"/>
      <c r="T73" s="2"/>
    </row>
    <row r="74" spans="1:20" s="7" customFormat="1">
      <c r="A74" s="58"/>
      <c r="B74" s="58"/>
      <c r="C74" s="58"/>
      <c r="D74" s="2"/>
      <c r="E74" s="2"/>
      <c r="F74" s="2"/>
      <c r="P74" s="2"/>
      <c r="Q74" s="2"/>
      <c r="R74" s="2"/>
      <c r="S74" s="2"/>
      <c r="T74" s="2"/>
    </row>
    <row r="75" spans="1:20" s="7" customFormat="1">
      <c r="A75" s="24"/>
      <c r="B75" s="58"/>
      <c r="C75" s="58"/>
      <c r="D75" s="2"/>
      <c r="E75" s="2"/>
      <c r="F75" s="2"/>
      <c r="P75" s="2"/>
      <c r="Q75" s="2"/>
      <c r="R75" s="2"/>
      <c r="S75" s="2"/>
      <c r="T75" s="2"/>
    </row>
    <row r="76" spans="1:20" s="7" customFormat="1">
      <c r="A76" s="24"/>
      <c r="B76" s="58"/>
      <c r="C76" s="58"/>
      <c r="D76" s="2"/>
      <c r="E76" s="2"/>
      <c r="F76" s="2"/>
      <c r="P76" s="2"/>
      <c r="Q76" s="2"/>
      <c r="R76" s="2"/>
      <c r="S76" s="2"/>
      <c r="T76" s="2"/>
    </row>
    <row r="77" spans="1:20" s="7" customFormat="1">
      <c r="A77" s="24"/>
      <c r="B77" s="58"/>
      <c r="C77" s="58"/>
      <c r="D77" s="2"/>
      <c r="E77" s="2"/>
      <c r="F77" s="2"/>
      <c r="P77" s="2"/>
      <c r="Q77" s="2"/>
      <c r="R77" s="2"/>
      <c r="S77" s="2"/>
      <c r="T77" s="2"/>
    </row>
    <row r="78" spans="1:20" s="7" customFormat="1">
      <c r="A78" s="15"/>
      <c r="B78" s="58"/>
      <c r="C78" s="58"/>
      <c r="D78" s="2"/>
      <c r="E78" s="2"/>
      <c r="F78" s="2"/>
      <c r="P78" s="2"/>
      <c r="Q78" s="2"/>
      <c r="R78" s="2"/>
      <c r="S78" s="2"/>
      <c r="T78" s="2"/>
    </row>
    <row r="79" spans="1:20" s="7" customFormat="1">
      <c r="A79" s="64"/>
      <c r="B79" s="58"/>
      <c r="C79" s="58"/>
      <c r="D79" s="2"/>
      <c r="E79" s="2"/>
      <c r="F79" s="2"/>
      <c r="P79" s="2"/>
      <c r="Q79" s="2"/>
      <c r="R79" s="2"/>
      <c r="S79" s="2"/>
      <c r="T79" s="2"/>
    </row>
    <row r="80" spans="1:20" s="7" customFormat="1">
      <c r="A80" s="64"/>
      <c r="B80" s="58"/>
      <c r="C80" s="58"/>
      <c r="D80" s="2"/>
      <c r="E80" s="2"/>
      <c r="F80" s="2"/>
      <c r="P80" s="2"/>
      <c r="Q80" s="2"/>
      <c r="R80" s="2"/>
      <c r="S80" s="2"/>
      <c r="T80" s="2"/>
    </row>
    <row r="81" spans="1:3" ht="15" customHeight="1">
      <c r="A81" s="58"/>
    </row>
    <row r="82" spans="1:3">
      <c r="A82" s="64"/>
    </row>
    <row r="83" spans="1:3">
      <c r="A83" s="24"/>
      <c r="B83" s="2"/>
      <c r="C83" s="2"/>
    </row>
    <row r="84" spans="1:3">
      <c r="A84" s="58"/>
      <c r="B84" s="2"/>
      <c r="C84" s="2"/>
    </row>
    <row r="85" spans="1:3">
      <c r="B85" s="2"/>
      <c r="C85" s="2"/>
    </row>
    <row r="86" spans="1:3">
      <c r="A86" s="15"/>
      <c r="B86" s="2"/>
      <c r="C86" s="2"/>
    </row>
    <row r="87" spans="1:3">
      <c r="A87" s="64"/>
      <c r="B87" s="2"/>
      <c r="C87" s="2"/>
    </row>
    <row r="88" spans="1:3">
      <c r="A88" s="64"/>
      <c r="B88" s="2"/>
      <c r="C88" s="2"/>
    </row>
    <row r="89" spans="1:3">
      <c r="A89" s="58"/>
      <c r="B89" s="2"/>
      <c r="C89" s="2"/>
    </row>
    <row r="90" spans="1:3">
      <c r="A90" s="64"/>
      <c r="B90" s="2"/>
      <c r="C90" s="2"/>
    </row>
    <row r="91" spans="1:3">
      <c r="A91" s="24"/>
      <c r="B91" s="2"/>
      <c r="C91" s="2"/>
    </row>
    <row r="92" spans="1:3">
      <c r="A92" s="58"/>
      <c r="B92" s="2"/>
      <c r="C92" s="2"/>
    </row>
    <row r="93" spans="1:3">
      <c r="B93" s="2"/>
      <c r="C93" s="2"/>
    </row>
    <row r="94" spans="1:3">
      <c r="A94" s="15"/>
      <c r="B94" s="2"/>
      <c r="C94" s="2"/>
    </row>
    <row r="95" spans="1:3">
      <c r="A95" s="64"/>
      <c r="B95" s="2"/>
      <c r="C95" s="2"/>
    </row>
    <row r="96" spans="1:3">
      <c r="A96" s="64"/>
      <c r="B96" s="2"/>
      <c r="C96" s="2"/>
    </row>
    <row r="97" spans="1:3">
      <c r="A97" s="58"/>
      <c r="B97" s="2"/>
      <c r="C97" s="2"/>
    </row>
    <row r="98" spans="1:3">
      <c r="A98" s="64"/>
      <c r="B98" s="2"/>
      <c r="C98" s="2"/>
    </row>
    <row r="99" spans="1:3">
      <c r="A99" s="24"/>
      <c r="B99" s="2"/>
      <c r="C99" s="2"/>
    </row>
    <row r="100" spans="1:3">
      <c r="A100" s="58"/>
      <c r="B100" s="2"/>
      <c r="C100" s="2"/>
    </row>
    <row r="101" spans="1:3">
      <c r="A101" s="64"/>
      <c r="B101" s="2"/>
      <c r="C101" s="2"/>
    </row>
    <row r="102" spans="1:3">
      <c r="A102" s="64"/>
      <c r="B102" s="2"/>
      <c r="C102" s="2"/>
    </row>
    <row r="103" spans="1:3">
      <c r="A103" s="58"/>
      <c r="B103" s="2"/>
      <c r="C103" s="2"/>
    </row>
    <row r="104" spans="1:3">
      <c r="A104" s="64"/>
      <c r="B104" s="2"/>
      <c r="C104" s="2"/>
    </row>
    <row r="105" spans="1:3">
      <c r="A105" s="24"/>
      <c r="B105" s="2"/>
      <c r="C105" s="2"/>
    </row>
    <row r="106" spans="1:3">
      <c r="A106" s="58"/>
      <c r="B106" s="2"/>
      <c r="C106" s="2"/>
    </row>
    <row r="107" spans="1:3">
      <c r="B107" s="2"/>
      <c r="C107" s="2"/>
    </row>
    <row r="108" spans="1:3">
      <c r="B108" s="2"/>
      <c r="C108" s="2"/>
    </row>
    <row r="109" spans="1:3">
      <c r="B109" s="2"/>
      <c r="C109" s="2"/>
    </row>
    <row r="110" spans="1:3">
      <c r="B110" s="2"/>
      <c r="C110" s="2"/>
    </row>
    <row r="111" spans="1:3">
      <c r="B111" s="2"/>
      <c r="C111" s="2"/>
    </row>
    <row r="112" spans="1:3">
      <c r="B112" s="2"/>
      <c r="C112" s="2"/>
    </row>
    <row r="113" spans="2:3">
      <c r="B113" s="2"/>
      <c r="C113" s="2"/>
    </row>
    <row r="114" spans="2:3">
      <c r="B114" s="2"/>
      <c r="C114" s="2"/>
    </row>
    <row r="115" spans="2:3">
      <c r="B115" s="2"/>
      <c r="C115" s="2"/>
    </row>
    <row r="116" spans="2:3">
      <c r="B116" s="2"/>
      <c r="C116" s="2"/>
    </row>
    <row r="117" spans="2:3">
      <c r="B117" s="2"/>
      <c r="C117" s="2"/>
    </row>
    <row r="118" spans="2:3">
      <c r="B118" s="2"/>
      <c r="C118" s="2"/>
    </row>
    <row r="119" spans="2:3">
      <c r="B119" s="2"/>
      <c r="C119" s="2"/>
    </row>
    <row r="120" spans="2:3">
      <c r="B120" s="2"/>
      <c r="C120" s="2"/>
    </row>
    <row r="121" spans="2:3">
      <c r="B121" s="2"/>
      <c r="C121" s="2"/>
    </row>
    <row r="122" spans="2:3">
      <c r="B122" s="2"/>
      <c r="C122" s="2"/>
    </row>
    <row r="123" spans="2:3">
      <c r="B123" s="2"/>
      <c r="C123" s="2"/>
    </row>
    <row r="124" spans="2:3">
      <c r="B124" s="2"/>
      <c r="C124" s="2"/>
    </row>
    <row r="125" spans="2:3">
      <c r="B125" s="2"/>
      <c r="C125" s="2"/>
    </row>
    <row r="126" spans="2:3">
      <c r="B126" s="2"/>
      <c r="C126" s="2"/>
    </row>
    <row r="127" spans="2:3">
      <c r="B127" s="2"/>
      <c r="C127" s="2"/>
    </row>
    <row r="128" spans="2:3">
      <c r="B128" s="2"/>
      <c r="C128" s="2"/>
    </row>
    <row r="129" spans="2:3">
      <c r="B129" s="2"/>
      <c r="C129" s="2"/>
    </row>
    <row r="130" spans="2:3">
      <c r="B130" s="2"/>
      <c r="C130" s="2"/>
    </row>
    <row r="131" spans="2:3">
      <c r="B131" s="2"/>
      <c r="C131" s="2"/>
    </row>
    <row r="132" spans="2:3">
      <c r="B132" s="2"/>
      <c r="C132" s="2"/>
    </row>
    <row r="133" spans="2:3">
      <c r="B133" s="2"/>
      <c r="C133" s="2"/>
    </row>
  </sheetData>
  <mergeCells count="10">
    <mergeCell ref="B39:C39"/>
    <mergeCell ref="B40:B41"/>
    <mergeCell ref="C40:C41"/>
    <mergeCell ref="B45:C45"/>
    <mergeCell ref="A51:C51"/>
    <mergeCell ref="A1:C1"/>
    <mergeCell ref="B3:C3"/>
    <mergeCell ref="C20:C21"/>
    <mergeCell ref="B31:C31"/>
    <mergeCell ref="C32:C3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89108D-9169-4F62-B3E8-FA1520392ACE}">
  <dimension ref="A1:R280"/>
  <sheetViews>
    <sheetView showGridLines="0" zoomScaleNormal="100" zoomScaleSheetLayoutView="90" workbookViewId="0">
      <selection activeCell="F11" sqref="F11"/>
    </sheetView>
  </sheetViews>
  <sheetFormatPr baseColWidth="10" defaultColWidth="11.42578125" defaultRowHeight="12"/>
  <cols>
    <col min="1" max="1" width="3.85546875" style="2" customWidth="1"/>
    <col min="2" max="2" width="28.42578125" style="2" customWidth="1"/>
    <col min="3" max="3" width="10" style="3" customWidth="1"/>
    <col min="4" max="4" width="10.28515625" style="3" customWidth="1"/>
    <col min="5" max="7" width="20.85546875" style="7" bestFit="1" customWidth="1"/>
    <col min="8" max="8" width="8.140625" style="7" bestFit="1" customWidth="1"/>
    <col min="9" max="9" width="4.140625" style="7" customWidth="1"/>
    <col min="10" max="10" width="17" style="7" customWidth="1"/>
    <col min="11" max="11" width="7.42578125" style="7" bestFit="1" customWidth="1"/>
    <col min="12" max="13" width="11.42578125" style="7"/>
    <col min="14" max="16384" width="11.42578125" style="2"/>
  </cols>
  <sheetData>
    <row r="1" spans="1:18" ht="50.25" customHeight="1">
      <c r="A1" s="15"/>
      <c r="B1" s="74" t="s">
        <v>491</v>
      </c>
      <c r="C1" s="74"/>
      <c r="D1" s="74"/>
    </row>
    <row r="2" spans="1:18" s="7" customFormat="1" ht="22.5" customHeight="1">
      <c r="A2" s="1"/>
      <c r="B2" s="1"/>
      <c r="N2" s="2"/>
      <c r="O2" s="2"/>
      <c r="P2" s="2"/>
      <c r="Q2" s="2"/>
      <c r="R2" s="2"/>
    </row>
    <row r="3" spans="1:18" s="7" customFormat="1" ht="29.25" customHeight="1">
      <c r="A3"/>
      <c r="B3" s="128" t="s">
        <v>171</v>
      </c>
      <c r="C3" s="129"/>
      <c r="D3" s="130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s="7" customFormat="1" ht="35.25" customHeight="1">
      <c r="A4"/>
      <c r="B4" s="125" t="s">
        <v>2</v>
      </c>
      <c r="C4" s="115" t="s">
        <v>3</v>
      </c>
      <c r="D4" s="116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s="7" customFormat="1" ht="15" customHeight="1">
      <c r="A5"/>
      <c r="B5" s="4" t="s">
        <v>172</v>
      </c>
      <c r="C5" s="66">
        <v>0.35</v>
      </c>
      <c r="D5" s="68">
        <v>0.17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s="7" customFormat="1" ht="15" customHeight="1">
      <c r="A6"/>
      <c r="B6" s="4" t="s">
        <v>173</v>
      </c>
      <c r="C6" s="67"/>
      <c r="D6" s="68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s="7" customFormat="1" ht="15" customHeight="1">
      <c r="A7"/>
      <c r="B7" s="4" t="s">
        <v>174</v>
      </c>
      <c r="C7" s="62">
        <v>0.4</v>
      </c>
      <c r="D7" s="62">
        <v>0.2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s="7" customFormat="1" ht="15" customHeight="1">
      <c r="A8"/>
      <c r="B8" s="4" t="s">
        <v>175</v>
      </c>
      <c r="C8" s="62">
        <v>0.5</v>
      </c>
      <c r="D8" s="62">
        <v>0.25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s="7" customFormat="1" ht="15" customHeight="1">
      <c r="A9"/>
      <c r="B9" s="4" t="s">
        <v>176</v>
      </c>
      <c r="C9" s="60">
        <v>0.55000000000000004</v>
      </c>
      <c r="D9" s="60">
        <v>0.27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s="7" customFormat="1" ht="15" customHeight="1">
      <c r="A10"/>
      <c r="B10" s="4" t="s">
        <v>177</v>
      </c>
      <c r="C10" s="62">
        <v>0.7</v>
      </c>
      <c r="D10" s="62">
        <v>0.35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s="7" customFormat="1" ht="15" customHeight="1">
      <c r="A11"/>
      <c r="B11" s="4" t="s">
        <v>178</v>
      </c>
      <c r="C11" s="62">
        <v>0.9</v>
      </c>
      <c r="D11" s="62">
        <v>0.45</v>
      </c>
      <c r="E11" s="2"/>
      <c r="F11" s="2"/>
      <c r="G11" s="2"/>
      <c r="H11" s="2"/>
      <c r="I11" s="2"/>
      <c r="J11" s="2"/>
      <c r="K11" s="2"/>
      <c r="L11" s="2"/>
      <c r="M11" s="2" t="s">
        <v>179</v>
      </c>
      <c r="N11" s="2"/>
      <c r="O11" s="2"/>
      <c r="P11" s="2"/>
      <c r="Q11" s="2"/>
      <c r="R11" s="2"/>
    </row>
    <row r="12" spans="1:18" s="7" customFormat="1" ht="15" customHeight="1">
      <c r="A12"/>
      <c r="B12" s="4" t="s">
        <v>180</v>
      </c>
      <c r="C12" s="59">
        <v>1</v>
      </c>
      <c r="D12" s="59">
        <v>0.5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s="7" customFormat="1" ht="15" customHeight="1">
      <c r="A13"/>
      <c r="B13" s="4" t="s">
        <v>181</v>
      </c>
      <c r="C13" s="62">
        <v>1.1003933181106473</v>
      </c>
      <c r="D13" s="62">
        <v>0.55019665905532367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s="7" customFormat="1" ht="15" customHeight="1">
      <c r="A14"/>
      <c r="B14" s="4" t="s">
        <v>182</v>
      </c>
      <c r="C14" s="62">
        <v>1.2</v>
      </c>
      <c r="D14" s="62">
        <v>0.6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s="7" customFormat="1" ht="15" customHeight="1">
      <c r="A15"/>
      <c r="B15" s="4" t="s">
        <v>183</v>
      </c>
      <c r="C15" s="66">
        <v>0.35</v>
      </c>
      <c r="D15" s="66">
        <v>0.17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s="7" customFormat="1" ht="15" customHeight="1">
      <c r="A16"/>
      <c r="B16" s="4" t="s">
        <v>184</v>
      </c>
      <c r="C16" s="69"/>
      <c r="D16" s="6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15" customHeight="1">
      <c r="A17"/>
      <c r="B17" s="4" t="s">
        <v>185</v>
      </c>
      <c r="C17" s="67"/>
      <c r="D17" s="67"/>
      <c r="E17" s="2"/>
      <c r="F17" s="2"/>
      <c r="G17" s="2"/>
      <c r="H17" s="2"/>
      <c r="I17" s="2"/>
      <c r="J17" s="2"/>
      <c r="K17" s="2"/>
      <c r="L17" s="2"/>
      <c r="M17" s="2"/>
    </row>
    <row r="18" spans="1:18" ht="15" customHeight="1">
      <c r="A18"/>
      <c r="B18" s="4" t="s">
        <v>186</v>
      </c>
      <c r="C18" s="59">
        <v>0.35</v>
      </c>
      <c r="D18" s="59">
        <v>0.17</v>
      </c>
      <c r="E18" s="2"/>
      <c r="F18" s="2"/>
      <c r="G18" s="2"/>
      <c r="H18" s="2"/>
      <c r="I18" s="2"/>
      <c r="J18" s="2"/>
      <c r="K18" s="2"/>
      <c r="L18" s="2"/>
      <c r="M18" s="2"/>
    </row>
    <row r="19" spans="1:18" ht="15" customHeight="1">
      <c r="A19"/>
      <c r="B19" s="4" t="s">
        <v>187</v>
      </c>
      <c r="C19" s="62">
        <v>0.5</v>
      </c>
      <c r="D19" s="62">
        <v>0.25</v>
      </c>
      <c r="E19" s="2"/>
      <c r="F19" s="2"/>
      <c r="G19" s="2"/>
      <c r="H19" s="2"/>
      <c r="I19" s="2"/>
      <c r="J19" s="2"/>
      <c r="K19" s="2"/>
      <c r="L19" s="2"/>
      <c r="M19" s="2"/>
    </row>
    <row r="20" spans="1:18" s="7" customFormat="1" ht="15" customHeight="1">
      <c r="A20"/>
      <c r="B20" s="4" t="s">
        <v>188</v>
      </c>
      <c r="C20" s="62">
        <v>0.6</v>
      </c>
      <c r="D20" s="62">
        <v>0.3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s="7" customFormat="1" ht="15" customHeight="1">
      <c r="A21"/>
      <c r="B21" s="4" t="s">
        <v>189</v>
      </c>
      <c r="C21" s="62">
        <v>0.65</v>
      </c>
      <c r="D21" s="62">
        <v>0.32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s="7" customFormat="1" ht="15" customHeight="1">
      <c r="A22"/>
      <c r="B22" s="4" t="s">
        <v>190</v>
      </c>
      <c r="C22" s="62">
        <v>0.75</v>
      </c>
      <c r="D22" s="62">
        <v>0.37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s="7" customFormat="1" ht="15" customHeight="1">
      <c r="A23"/>
      <c r="B23" s="4" t="s">
        <v>191</v>
      </c>
      <c r="C23" s="62">
        <v>0.85</v>
      </c>
      <c r="D23" s="62">
        <v>0.42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s="7" customFormat="1" ht="15" customHeight="1">
      <c r="A24"/>
      <c r="B24" s="4" t="s">
        <v>192</v>
      </c>
      <c r="C24" s="62">
        <v>0.95</v>
      </c>
      <c r="D24" s="62">
        <v>0.47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s="7" customFormat="1" ht="15" customHeight="1">
      <c r="A25"/>
      <c r="B25" s="4" t="s">
        <v>193</v>
      </c>
      <c r="C25" s="66">
        <v>0.35</v>
      </c>
      <c r="D25" s="66">
        <v>0.17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s="7" customFormat="1" ht="15" customHeight="1">
      <c r="A26"/>
      <c r="B26" s="4" t="s">
        <v>194</v>
      </c>
      <c r="C26" s="67"/>
      <c r="D26" s="67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s="7" customFormat="1" ht="15" customHeight="1">
      <c r="A27"/>
      <c r="B27" s="4" t="s">
        <v>195</v>
      </c>
      <c r="C27" s="59">
        <v>0.35</v>
      </c>
      <c r="D27" s="59">
        <v>0.17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s="7" customFormat="1" ht="15" customHeight="1">
      <c r="A28"/>
      <c r="B28" s="4" t="s">
        <v>196</v>
      </c>
      <c r="C28" s="62">
        <v>0.4</v>
      </c>
      <c r="D28" s="62">
        <v>0.2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s="7" customFormat="1" ht="15" customHeight="1">
      <c r="A29"/>
      <c r="B29" s="4" t="s">
        <v>197</v>
      </c>
      <c r="C29" s="62">
        <v>0.5</v>
      </c>
      <c r="D29" s="62">
        <v>0.25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s="7" customFormat="1" ht="15" customHeight="1">
      <c r="A30"/>
      <c r="B30" s="4" t="s">
        <v>198</v>
      </c>
      <c r="C30" s="62">
        <v>0.55000000000000004</v>
      </c>
      <c r="D30" s="62">
        <v>0.27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s="7" customFormat="1" ht="15" customHeight="1">
      <c r="A31"/>
      <c r="B31" s="4" t="s">
        <v>199</v>
      </c>
      <c r="C31" s="62">
        <v>0.65</v>
      </c>
      <c r="D31" s="62">
        <v>0.32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ht="15" customHeight="1">
      <c r="A32"/>
      <c r="B32" s="4" t="s">
        <v>200</v>
      </c>
      <c r="C32" s="62">
        <v>0.75</v>
      </c>
      <c r="D32" s="62">
        <v>0.37</v>
      </c>
      <c r="E32" s="2"/>
      <c r="F32" s="2"/>
      <c r="G32" s="2"/>
      <c r="H32" s="2"/>
      <c r="I32" s="2"/>
      <c r="J32" s="2"/>
      <c r="K32" s="2"/>
      <c r="L32" s="2"/>
      <c r="M32" s="2"/>
    </row>
    <row r="33" spans="1:18" s="7" customFormat="1" ht="15" customHeight="1">
      <c r="A33"/>
      <c r="B33" s="4" t="s">
        <v>201</v>
      </c>
      <c r="C33" s="62">
        <v>0.85</v>
      </c>
      <c r="D33" s="62">
        <v>0.44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s="7" customFormat="1" ht="15" customHeight="1">
      <c r="A34"/>
      <c r="B34" s="4" t="s">
        <v>202</v>
      </c>
      <c r="C34" s="62">
        <v>1.1000000000000001</v>
      </c>
      <c r="D34" s="62">
        <v>0.55000000000000004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s="7" customFormat="1" ht="15" customHeight="1">
      <c r="A35"/>
      <c r="B35" s="4" t="s">
        <v>203</v>
      </c>
      <c r="C35" s="68">
        <v>0.35</v>
      </c>
      <c r="D35" s="68">
        <v>0.17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s="7" customFormat="1" ht="15" customHeight="1">
      <c r="A36"/>
      <c r="B36" s="4" t="s">
        <v>204</v>
      </c>
      <c r="C36" s="68"/>
      <c r="D36" s="68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s="7" customFormat="1" ht="15" customHeight="1">
      <c r="A37"/>
      <c r="B37" s="4" t="s">
        <v>205</v>
      </c>
      <c r="C37" s="68"/>
      <c r="D37" s="68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s="7" customFormat="1" ht="15" customHeight="1">
      <c r="A38"/>
      <c r="B38" s="4" t="s">
        <v>206</v>
      </c>
      <c r="C38" s="60">
        <v>0.45</v>
      </c>
      <c r="D38" s="60">
        <v>0.22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s="7" customFormat="1" ht="15" customHeight="1">
      <c r="A39"/>
      <c r="B39" s="4" t="s">
        <v>207</v>
      </c>
      <c r="C39" s="62">
        <v>0.5</v>
      </c>
      <c r="D39" s="62">
        <v>0.25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s="7" customFormat="1" ht="15" customHeight="1">
      <c r="A40"/>
      <c r="B40" s="4" t="s">
        <v>208</v>
      </c>
      <c r="C40" s="62">
        <v>0.6</v>
      </c>
      <c r="D40" s="62">
        <v>0.3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s="7" customFormat="1" ht="15" customHeight="1">
      <c r="A41"/>
      <c r="B41" s="4" t="s">
        <v>209</v>
      </c>
      <c r="C41" s="60">
        <v>0.7</v>
      </c>
      <c r="D41" s="60">
        <v>0.35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s="7" customFormat="1" ht="15" customHeight="1">
      <c r="A42"/>
      <c r="B42" s="4" t="s">
        <v>210</v>
      </c>
      <c r="C42" s="60">
        <v>0.8</v>
      </c>
      <c r="D42" s="60">
        <v>0.4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s="7" customFormat="1" ht="15" customHeight="1">
      <c r="A43"/>
      <c r="B43" s="4" t="s">
        <v>211</v>
      </c>
      <c r="C43" s="60">
        <v>1</v>
      </c>
      <c r="D43" s="60">
        <v>0.5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s="7" customFormat="1" ht="15" customHeight="1">
      <c r="A44"/>
      <c r="B44" s="4" t="s">
        <v>212</v>
      </c>
      <c r="C44" s="66">
        <v>0.35</v>
      </c>
      <c r="D44" s="66">
        <v>0.17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s="7" customFormat="1" ht="15" customHeight="1">
      <c r="A45"/>
      <c r="B45" s="4" t="s">
        <v>213</v>
      </c>
      <c r="C45" s="69"/>
      <c r="D45" s="69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 s="7" customFormat="1" ht="15" customHeight="1">
      <c r="A46"/>
      <c r="B46" s="4" t="s">
        <v>214</v>
      </c>
      <c r="C46" s="67"/>
      <c r="D46" s="67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s="7" customFormat="1" ht="15" customHeight="1">
      <c r="A47"/>
      <c r="B47" s="4" t="s">
        <v>215</v>
      </c>
      <c r="C47" s="62">
        <v>0.4</v>
      </c>
      <c r="D47" s="62">
        <v>0.2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 s="7" customFormat="1" ht="15" customHeight="1">
      <c r="A48"/>
      <c r="B48" s="4" t="s">
        <v>216</v>
      </c>
      <c r="C48" s="62">
        <v>0.45</v>
      </c>
      <c r="D48" s="62">
        <v>0.22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s="7" customFormat="1" ht="15" customHeight="1">
      <c r="A49"/>
      <c r="B49" s="4" t="s">
        <v>217</v>
      </c>
      <c r="C49" s="62">
        <v>0.6</v>
      </c>
      <c r="D49" s="62">
        <v>0.3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s="7" customFormat="1" ht="15" customHeight="1">
      <c r="A50"/>
      <c r="B50" s="4" t="s">
        <v>218</v>
      </c>
      <c r="C50" s="62">
        <v>0.7</v>
      </c>
      <c r="D50" s="62">
        <v>0.35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s="7" customFormat="1" ht="15" customHeight="1">
      <c r="A51"/>
      <c r="B51" s="4" t="s">
        <v>219</v>
      </c>
      <c r="C51" s="62">
        <v>0.9</v>
      </c>
      <c r="D51" s="62">
        <v>0.45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s="7" customFormat="1" ht="15" customHeight="1">
      <c r="A52"/>
      <c r="B52" s="133" t="s">
        <v>220</v>
      </c>
      <c r="C52" s="66">
        <v>0.35</v>
      </c>
      <c r="D52" s="66">
        <v>0.17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s="7" customFormat="1" ht="15" customHeight="1">
      <c r="A53"/>
      <c r="B53" s="133" t="s">
        <v>221</v>
      </c>
      <c r="C53" s="69"/>
      <c r="D53" s="69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s="7" customFormat="1" ht="15" customHeight="1">
      <c r="A54"/>
      <c r="B54" s="4" t="s">
        <v>222</v>
      </c>
      <c r="C54" s="69"/>
      <c r="D54" s="69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 s="7" customFormat="1" ht="15" customHeight="1">
      <c r="A55"/>
      <c r="B55" s="4" t="s">
        <v>223</v>
      </c>
      <c r="C55" s="67"/>
      <c r="D55" s="67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 s="7" customFormat="1" ht="15" customHeight="1">
      <c r="A56"/>
      <c r="B56" s="4" t="s">
        <v>224</v>
      </c>
      <c r="C56" s="62">
        <v>0.5</v>
      </c>
      <c r="D56" s="62">
        <v>0.25</v>
      </c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s="7" customFormat="1" ht="15" customHeight="1">
      <c r="A57"/>
      <c r="B57" s="4" t="s">
        <v>225</v>
      </c>
      <c r="C57" s="62">
        <v>0.7</v>
      </c>
      <c r="D57" s="62">
        <v>0.35</v>
      </c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s="7" customFormat="1" ht="15" customHeight="1">
      <c r="A58"/>
      <c r="B58" s="126" t="s">
        <v>469</v>
      </c>
      <c r="C58" s="66">
        <v>0.35</v>
      </c>
      <c r="D58" s="66">
        <v>0.17</v>
      </c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s="7" customFormat="1" ht="15" customHeight="1">
      <c r="A59"/>
      <c r="B59" s="126" t="s">
        <v>470</v>
      </c>
      <c r="C59" s="69"/>
      <c r="D59" s="69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18" s="7" customFormat="1" ht="15" customHeight="1">
      <c r="A60"/>
      <c r="B60" s="126" t="s">
        <v>471</v>
      </c>
      <c r="C60" s="69"/>
      <c r="D60" s="69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18" s="7" customFormat="1" ht="15" customHeight="1">
      <c r="A61"/>
      <c r="B61" s="126" t="s">
        <v>472</v>
      </c>
      <c r="C61" s="69"/>
      <c r="D61" s="69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1:18" s="7" customFormat="1" ht="15" customHeight="1">
      <c r="A62"/>
      <c r="B62" s="4" t="s">
        <v>226</v>
      </c>
      <c r="C62" s="69"/>
      <c r="D62" s="69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1:18" s="7" customFormat="1" ht="15" customHeight="1">
      <c r="A63"/>
      <c r="B63" s="4" t="s">
        <v>227</v>
      </c>
      <c r="C63" s="69"/>
      <c r="D63" s="69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1:18" s="7" customFormat="1" ht="15" customHeight="1">
      <c r="A64"/>
      <c r="B64" s="4" t="s">
        <v>228</v>
      </c>
      <c r="C64" s="69"/>
      <c r="D64" s="69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1:18" s="7" customFormat="1" ht="15" customHeight="1">
      <c r="A65"/>
      <c r="B65" s="4" t="s">
        <v>229</v>
      </c>
      <c r="C65" s="67"/>
      <c r="D65" s="67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1:18" s="7" customFormat="1" ht="15" customHeight="1">
      <c r="A66"/>
      <c r="B66" s="4" t="s">
        <v>230</v>
      </c>
      <c r="C66" s="62">
        <v>0.6</v>
      </c>
      <c r="D66" s="62">
        <v>0.3</v>
      </c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1:18" s="7" customFormat="1" ht="15" customHeight="1">
      <c r="A67"/>
      <c r="B67" s="126" t="s">
        <v>473</v>
      </c>
      <c r="C67" s="59">
        <v>0.82968273380986446</v>
      </c>
      <c r="D67" s="59">
        <v>0.44</v>
      </c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1:18" s="7" customFormat="1" ht="15" customHeight="1">
      <c r="A68"/>
      <c r="B68" s="126" t="s">
        <v>474</v>
      </c>
      <c r="C68" s="59">
        <v>0.75</v>
      </c>
      <c r="D68" s="59">
        <v>0.37</v>
      </c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1:18" s="7" customFormat="1" ht="15" customHeight="1">
      <c r="A69"/>
      <c r="B69" s="126" t="s">
        <v>475</v>
      </c>
      <c r="C69" s="59">
        <v>0.85</v>
      </c>
      <c r="D69" s="59">
        <v>0.44</v>
      </c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1:18" s="7" customFormat="1" ht="15" customHeight="1">
      <c r="A70"/>
      <c r="B70" s="4" t="s">
        <v>231</v>
      </c>
      <c r="C70" s="66">
        <v>0.35</v>
      </c>
      <c r="D70" s="66">
        <v>0.17</v>
      </c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1:18" s="7" customFormat="1" ht="15" customHeight="1">
      <c r="A71"/>
      <c r="B71" s="4" t="s">
        <v>232</v>
      </c>
      <c r="C71" s="67"/>
      <c r="D71" s="67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1:18" s="7" customFormat="1" ht="15" customHeight="1">
      <c r="A72"/>
      <c r="B72" s="4" t="s">
        <v>233</v>
      </c>
      <c r="C72" s="62">
        <v>0.4</v>
      </c>
      <c r="D72" s="62">
        <v>0.2</v>
      </c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1:18" s="7" customFormat="1" ht="15" customHeight="1">
      <c r="A73"/>
      <c r="B73" s="4" t="s">
        <v>234</v>
      </c>
      <c r="C73" s="66">
        <v>0.35</v>
      </c>
      <c r="D73" s="66">
        <v>0.17</v>
      </c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1:18" s="7" customFormat="1" ht="15" customHeight="1">
      <c r="A74"/>
      <c r="B74" s="4" t="s">
        <v>235</v>
      </c>
      <c r="C74" s="67"/>
      <c r="D74" s="67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1:18" s="7" customFormat="1" ht="15" customHeight="1">
      <c r="A75"/>
      <c r="B75" s="4" t="s">
        <v>236</v>
      </c>
      <c r="C75" s="66">
        <v>0.4</v>
      </c>
      <c r="D75" s="66">
        <v>0.2</v>
      </c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1:18" s="7" customFormat="1" ht="15" customHeight="1">
      <c r="A76"/>
      <c r="B76" s="4" t="s">
        <v>237</v>
      </c>
      <c r="C76" s="67"/>
      <c r="D76" s="67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1:18" s="7" customFormat="1" ht="15" customHeight="1">
      <c r="A77"/>
      <c r="B77" s="4" t="s">
        <v>238</v>
      </c>
      <c r="C77" s="62">
        <v>0.35</v>
      </c>
      <c r="D77" s="62">
        <v>0.17</v>
      </c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1:18" s="7" customFormat="1" ht="15" customHeight="1">
      <c r="A78"/>
      <c r="B78" s="4" t="s">
        <v>239</v>
      </c>
      <c r="C78" s="66">
        <v>0.4</v>
      </c>
      <c r="D78" s="66">
        <v>0.2</v>
      </c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1:18" s="7" customFormat="1" ht="15" customHeight="1">
      <c r="A79"/>
      <c r="B79" s="4" t="s">
        <v>240</v>
      </c>
      <c r="C79" s="67"/>
      <c r="D79" s="67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1:18" s="7" customFormat="1" ht="15" customHeight="1">
      <c r="A80"/>
      <c r="B80" s="4" t="s">
        <v>241</v>
      </c>
      <c r="C80" s="62">
        <v>0.5</v>
      </c>
      <c r="D80" s="62">
        <v>0.27</v>
      </c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1:18" s="7" customFormat="1" ht="15" customHeight="1">
      <c r="A81"/>
      <c r="B81" s="4" t="s">
        <v>242</v>
      </c>
      <c r="C81" s="62">
        <v>0.35</v>
      </c>
      <c r="D81" s="62">
        <v>0.17</v>
      </c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1:18" s="7" customFormat="1" ht="15">
      <c r="A82"/>
      <c r="B82" s="2"/>
      <c r="C82" s="3"/>
      <c r="D82" s="17"/>
      <c r="E82" s="134"/>
      <c r="F82" s="134"/>
      <c r="G82" s="134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1:18" s="7" customFormat="1" ht="29.25" customHeight="1">
      <c r="A83"/>
      <c r="B83" s="128" t="s">
        <v>243</v>
      </c>
      <c r="C83" s="129"/>
      <c r="D83" s="130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1:18" s="7" customFormat="1" ht="36" customHeight="1">
      <c r="A84"/>
      <c r="B84" s="125" t="s">
        <v>2</v>
      </c>
      <c r="C84" s="115" t="s">
        <v>3</v>
      </c>
      <c r="D84" s="116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1:18" s="7" customFormat="1" ht="15" customHeight="1">
      <c r="A85"/>
      <c r="B85" s="4" t="s">
        <v>244</v>
      </c>
      <c r="C85" s="66">
        <v>0.35</v>
      </c>
      <c r="D85" s="68">
        <v>0.17</v>
      </c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1:18" s="7" customFormat="1" ht="15" customHeight="1">
      <c r="A86"/>
      <c r="B86" s="4" t="s">
        <v>173</v>
      </c>
      <c r="C86" s="69"/>
      <c r="D86" s="68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1:18" s="7" customFormat="1" ht="15" customHeight="1">
      <c r="A87"/>
      <c r="B87" s="4" t="s">
        <v>245</v>
      </c>
      <c r="C87" s="62">
        <v>0.4</v>
      </c>
      <c r="D87" s="135">
        <v>0.2</v>
      </c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1:18" s="7" customFormat="1" ht="15" customHeight="1">
      <c r="A88"/>
      <c r="B88" s="2"/>
      <c r="C88" s="3"/>
      <c r="D88" s="17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1:18" s="7" customFormat="1" ht="15" customHeight="1">
      <c r="A89"/>
      <c r="B89" s="2"/>
      <c r="C89" s="3"/>
      <c r="D89" s="17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1:18" s="7" customFormat="1" ht="29.25" customHeight="1">
      <c r="A90"/>
      <c r="B90" s="128" t="s">
        <v>246</v>
      </c>
      <c r="C90" s="129"/>
      <c r="D90" s="130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1:18" s="7" customFormat="1" ht="36" customHeight="1">
      <c r="A91"/>
      <c r="B91" s="125" t="s">
        <v>2</v>
      </c>
      <c r="C91" s="115" t="s">
        <v>3</v>
      </c>
      <c r="D91" s="116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1:18" s="7" customFormat="1" ht="15" customHeight="1">
      <c r="A92"/>
      <c r="B92" s="4" t="s">
        <v>172</v>
      </c>
      <c r="C92" s="68">
        <v>0.35</v>
      </c>
      <c r="D92" s="68">
        <v>0.17</v>
      </c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1:18" s="7" customFormat="1" ht="15" customHeight="1">
      <c r="A93"/>
      <c r="B93" s="4" t="s">
        <v>173</v>
      </c>
      <c r="C93" s="68"/>
      <c r="D93" s="68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8" s="7" customFormat="1" ht="15" customHeight="1">
      <c r="A94"/>
      <c r="B94" s="4" t="s">
        <v>247</v>
      </c>
      <c r="C94" s="60">
        <v>0.5</v>
      </c>
      <c r="D94" s="60">
        <v>0.25</v>
      </c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1:18" s="7" customFormat="1" ht="15" customHeight="1">
      <c r="A95"/>
      <c r="C95" s="16"/>
      <c r="D95" s="16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1:18" s="7" customFormat="1" ht="15" customHeight="1">
      <c r="A96"/>
      <c r="B96" s="2"/>
      <c r="C96" s="3"/>
      <c r="D96" s="17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1:18" s="7" customFormat="1" ht="29.25" customHeight="1">
      <c r="A97"/>
      <c r="B97" s="113" t="s">
        <v>248</v>
      </c>
      <c r="C97" s="113"/>
      <c r="D97" s="113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1:18" s="7" customFormat="1" ht="35.25" customHeight="1">
      <c r="A98"/>
      <c r="B98" s="124" t="s">
        <v>2</v>
      </c>
      <c r="C98" s="115" t="s">
        <v>3</v>
      </c>
      <c r="D98" s="116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1:18" s="7" customFormat="1" ht="15" customHeight="1">
      <c r="A99"/>
      <c r="B99" s="4" t="s">
        <v>172</v>
      </c>
      <c r="C99" s="66">
        <v>0.35</v>
      </c>
      <c r="D99" s="66">
        <v>0.17</v>
      </c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1:18" s="7" customFormat="1" ht="15" customHeight="1">
      <c r="A100"/>
      <c r="B100" s="4" t="s">
        <v>173</v>
      </c>
      <c r="C100" s="67"/>
      <c r="D100" s="67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1:18" s="7" customFormat="1" ht="15" customHeight="1">
      <c r="A101"/>
      <c r="B101" s="4" t="s">
        <v>174</v>
      </c>
      <c r="C101" s="62">
        <v>0.5</v>
      </c>
      <c r="D101" s="62">
        <v>0.25</v>
      </c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1:18" s="7" customFormat="1" ht="15" customHeight="1">
      <c r="A102"/>
      <c r="B102" s="4" t="s">
        <v>249</v>
      </c>
      <c r="C102" s="62">
        <v>0.6</v>
      </c>
      <c r="D102" s="62">
        <v>0.3</v>
      </c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1:18" s="7" customFormat="1" ht="15" customHeight="1">
      <c r="A103"/>
      <c r="C103" s="16"/>
      <c r="D103" s="16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1:18" s="7" customFormat="1" ht="29.25" customHeight="1">
      <c r="A104"/>
      <c r="B104" s="128" t="s">
        <v>250</v>
      </c>
      <c r="C104" s="129"/>
      <c r="D104" s="130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1:18" s="7" customFormat="1" ht="36" customHeight="1">
      <c r="A105"/>
      <c r="B105" s="125" t="s">
        <v>2</v>
      </c>
      <c r="C105" s="115" t="s">
        <v>3</v>
      </c>
      <c r="D105" s="116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1:18" s="7" customFormat="1" ht="15" customHeight="1">
      <c r="A106"/>
      <c r="B106" s="4" t="s">
        <v>172</v>
      </c>
      <c r="C106" s="66">
        <v>0.35</v>
      </c>
      <c r="D106" s="66">
        <v>0.17</v>
      </c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1:18" s="7" customFormat="1" ht="15" customHeight="1">
      <c r="A107"/>
      <c r="B107" s="4" t="s">
        <v>173</v>
      </c>
      <c r="C107" s="69"/>
      <c r="D107" s="69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1:18" s="7" customFormat="1" ht="15" customHeight="1">
      <c r="A108"/>
      <c r="B108" s="4" t="s">
        <v>174</v>
      </c>
      <c r="C108" s="62">
        <v>0.4</v>
      </c>
      <c r="D108" s="62">
        <f>+C108/2</f>
        <v>0.2</v>
      </c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1:18" s="7" customFormat="1" ht="15" customHeight="1">
      <c r="A109"/>
      <c r="B109" s="4" t="s">
        <v>251</v>
      </c>
      <c r="C109" s="62">
        <v>0.7</v>
      </c>
      <c r="D109" s="62">
        <f>+C109/2</f>
        <v>0.35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1:18" s="7" customFormat="1" ht="15" customHeight="1">
      <c r="A110"/>
      <c r="C110" s="16"/>
      <c r="D110" s="16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1:18" s="7" customFormat="1" ht="29.25" customHeight="1">
      <c r="A111" s="2"/>
      <c r="B111" s="128" t="s">
        <v>252</v>
      </c>
      <c r="C111" s="129"/>
      <c r="D111" s="130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1:18" s="7" customFormat="1" ht="30" customHeight="1">
      <c r="A112" s="2"/>
      <c r="B112" s="125" t="s">
        <v>2</v>
      </c>
      <c r="C112" s="115" t="s">
        <v>3</v>
      </c>
      <c r="D112" s="116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1:18" s="7" customFormat="1" ht="15" customHeight="1">
      <c r="A113"/>
      <c r="B113" s="4" t="s">
        <v>253</v>
      </c>
      <c r="C113" s="62">
        <v>0.5</v>
      </c>
      <c r="D113" s="62">
        <v>0.25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1:18" s="7" customFormat="1" ht="15" customHeight="1">
      <c r="A114"/>
      <c r="B114" s="4" t="s">
        <v>254</v>
      </c>
      <c r="C114" s="62">
        <v>0.85</v>
      </c>
      <c r="D114" s="62">
        <v>0.42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1:18" s="7" customFormat="1" ht="15" customHeight="1">
      <c r="A115"/>
      <c r="B115" s="4" t="s">
        <v>255</v>
      </c>
      <c r="C115" s="62">
        <v>0.4</v>
      </c>
      <c r="D115" s="62">
        <v>0.2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</row>
    <row r="116" spans="1:18" s="7" customFormat="1" ht="15" customHeight="1">
      <c r="A116"/>
      <c r="B116" s="4" t="s">
        <v>256</v>
      </c>
      <c r="C116" s="66">
        <v>0.35</v>
      </c>
      <c r="D116" s="66">
        <v>0.17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</row>
    <row r="117" spans="1:18" s="7" customFormat="1" ht="15" customHeight="1">
      <c r="A117"/>
      <c r="B117" s="4" t="s">
        <v>257</v>
      </c>
      <c r="C117" s="69"/>
      <c r="D117" s="69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</row>
    <row r="118" spans="1:18" s="7" customFormat="1" ht="15" customHeight="1">
      <c r="A118"/>
      <c r="B118" s="4" t="s">
        <v>258</v>
      </c>
      <c r="C118" s="69"/>
      <c r="D118" s="69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</row>
    <row r="119" spans="1:18" s="7" customFormat="1" ht="15" customHeight="1">
      <c r="A119"/>
      <c r="B119" s="4" t="s">
        <v>259</v>
      </c>
      <c r="C119" s="69"/>
      <c r="D119" s="69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spans="1:18" ht="15" customHeight="1">
      <c r="A120"/>
      <c r="B120" s="4" t="s">
        <v>260</v>
      </c>
      <c r="C120" s="69"/>
      <c r="D120" s="69"/>
      <c r="E120" s="2"/>
      <c r="F120" s="2"/>
      <c r="G120" s="2"/>
      <c r="H120" s="2"/>
      <c r="I120" s="2"/>
      <c r="J120" s="2"/>
      <c r="K120" s="2"/>
      <c r="L120" s="2"/>
      <c r="M120" s="2"/>
    </row>
    <row r="121" spans="1:18" ht="15" customHeight="1">
      <c r="A121"/>
      <c r="B121" s="4" t="s">
        <v>261</v>
      </c>
      <c r="C121" s="69"/>
      <c r="D121" s="69"/>
      <c r="E121" s="2"/>
      <c r="F121" s="2"/>
      <c r="G121" s="2"/>
      <c r="H121" s="2"/>
      <c r="I121" s="2"/>
      <c r="J121" s="2"/>
      <c r="K121" s="2"/>
      <c r="L121" s="2"/>
      <c r="M121" s="2"/>
    </row>
    <row r="122" spans="1:18" s="7" customFormat="1" ht="15" customHeight="1">
      <c r="A122"/>
      <c r="B122" s="4" t="s">
        <v>262</v>
      </c>
      <c r="C122" s="69"/>
      <c r="D122" s="69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spans="1:18" s="7" customFormat="1" ht="15" customHeight="1">
      <c r="A123"/>
      <c r="B123" s="4" t="s">
        <v>263</v>
      </c>
      <c r="C123" s="69"/>
      <c r="D123" s="69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</row>
    <row r="124" spans="1:18" s="7" customFormat="1" ht="15" customHeight="1">
      <c r="A124"/>
      <c r="B124" s="4" t="s">
        <v>264</v>
      </c>
      <c r="C124" s="69"/>
      <c r="D124" s="69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</row>
    <row r="125" spans="1:18" s="7" customFormat="1" ht="15" customHeight="1">
      <c r="A125"/>
      <c r="B125" s="4" t="s">
        <v>265</v>
      </c>
      <c r="C125" s="69"/>
      <c r="D125" s="69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spans="1:18" s="7" customFormat="1" ht="15" customHeight="1">
      <c r="A126" s="2"/>
      <c r="B126" s="4" t="s">
        <v>266</v>
      </c>
      <c r="C126" s="69"/>
      <c r="D126" s="69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</row>
    <row r="127" spans="1:18" s="7" customFormat="1" ht="15" customHeight="1">
      <c r="A127" s="2"/>
      <c r="B127" s="4" t="s">
        <v>492</v>
      </c>
      <c r="C127" s="67"/>
      <c r="D127" s="67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</row>
    <row r="128" spans="1:18" s="7" customFormat="1" ht="15" customHeight="1">
      <c r="A128" s="2"/>
      <c r="B128" s="4" t="s">
        <v>267</v>
      </c>
      <c r="C128" s="62">
        <v>0.55000000000000004</v>
      </c>
      <c r="D128" s="62">
        <v>0.27</v>
      </c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</row>
    <row r="129" spans="1:18" s="7" customFormat="1" ht="15" customHeight="1">
      <c r="A129"/>
      <c r="B129" s="4" t="s">
        <v>268</v>
      </c>
      <c r="C129" s="66">
        <v>0.35</v>
      </c>
      <c r="D129" s="68">
        <v>0.17</v>
      </c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30" spans="1:18" s="7" customFormat="1" ht="15" customHeight="1">
      <c r="A130"/>
      <c r="B130" s="4" t="s">
        <v>269</v>
      </c>
      <c r="C130" s="67"/>
      <c r="D130" s="68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31" spans="1:18" s="7" customFormat="1" ht="15" customHeight="1">
      <c r="A131"/>
      <c r="B131" s="2"/>
      <c r="C131" s="3"/>
      <c r="D131" s="17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</row>
    <row r="132" spans="1:18" s="7" customFormat="1" ht="29.25" customHeight="1">
      <c r="A132"/>
      <c r="B132" s="128" t="s">
        <v>270</v>
      </c>
      <c r="C132" s="129"/>
      <c r="D132" s="130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33" spans="1:18" s="7" customFormat="1" ht="32.25" customHeight="1">
      <c r="A133"/>
      <c r="B133" s="125" t="s">
        <v>271</v>
      </c>
      <c r="C133" s="115" t="s">
        <v>3</v>
      </c>
      <c r="D133" s="116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</row>
    <row r="134" spans="1:18" s="7" customFormat="1" ht="24" customHeight="1">
      <c r="A134"/>
      <c r="B134" s="18" t="s">
        <v>272</v>
      </c>
      <c r="C134" s="66">
        <v>0.35</v>
      </c>
      <c r="D134" s="66">
        <v>0.17</v>
      </c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</row>
    <row r="135" spans="1:18" s="7" customFormat="1" ht="15" customHeight="1">
      <c r="A135"/>
      <c r="B135" s="19" t="s">
        <v>273</v>
      </c>
      <c r="C135" s="69"/>
      <c r="D135" s="69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</row>
    <row r="136" spans="1:18" s="7" customFormat="1" ht="15" customHeight="1">
      <c r="A136"/>
      <c r="B136" s="19" t="s">
        <v>274</v>
      </c>
      <c r="C136" s="69"/>
      <c r="D136" s="69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</row>
    <row r="137" spans="1:18" s="7" customFormat="1" ht="15" customHeight="1">
      <c r="A137"/>
      <c r="B137" s="19" t="s">
        <v>275</v>
      </c>
      <c r="C137" s="69"/>
      <c r="D137" s="69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</row>
    <row r="138" spans="1:18" s="7" customFormat="1" ht="15" customHeight="1">
      <c r="A138"/>
      <c r="B138" s="19" t="s">
        <v>276</v>
      </c>
      <c r="C138" s="69"/>
      <c r="D138" s="69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</row>
    <row r="139" spans="1:18" s="7" customFormat="1" ht="15" customHeight="1">
      <c r="A139"/>
      <c r="B139" s="19" t="s">
        <v>277</v>
      </c>
      <c r="C139" s="67"/>
      <c r="D139" s="67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</row>
    <row r="140" spans="1:18" s="7" customFormat="1" ht="15" customHeight="1">
      <c r="A140"/>
      <c r="B140" s="2"/>
      <c r="C140" s="3"/>
      <c r="D140" s="17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</row>
    <row r="141" spans="1:18" s="7" customFormat="1" ht="15" customHeight="1">
      <c r="A141"/>
      <c r="B141" s="2"/>
      <c r="C141" s="3"/>
      <c r="D141" s="17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</row>
    <row r="142" spans="1:18" s="7" customFormat="1" ht="15" customHeight="1">
      <c r="A142"/>
      <c r="B142" s="2"/>
      <c r="C142" s="3"/>
      <c r="D142" s="17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</row>
    <row r="143" spans="1:18" s="7" customFormat="1" ht="15" customHeight="1">
      <c r="A143"/>
      <c r="B143" s="2"/>
      <c r="C143" s="3"/>
      <c r="D143" s="17"/>
      <c r="E143" s="2"/>
      <c r="F143" s="2"/>
      <c r="G143" s="2"/>
      <c r="H143" s="2"/>
      <c r="I143" s="2"/>
      <c r="K143" s="2"/>
      <c r="L143" s="2"/>
      <c r="M143" s="2"/>
      <c r="N143" s="2"/>
      <c r="O143" s="2"/>
      <c r="P143" s="2"/>
      <c r="Q143" s="2"/>
      <c r="R143" s="2"/>
    </row>
    <row r="144" spans="1:18" s="7" customFormat="1" ht="15" customHeight="1">
      <c r="A144"/>
      <c r="B144"/>
      <c r="C144"/>
      <c r="D144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</row>
    <row r="145" spans="1:18" s="7" customFormat="1" ht="15" customHeight="1">
      <c r="A145"/>
      <c r="B145"/>
      <c r="C145"/>
      <c r="D145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</row>
    <row r="146" spans="1:18" s="7" customFormat="1" ht="15" customHeight="1">
      <c r="A146"/>
      <c r="B146"/>
      <c r="C146"/>
      <c r="D146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</row>
    <row r="147" spans="1:18" s="7" customFormat="1" ht="15" customHeight="1">
      <c r="A147"/>
      <c r="B147"/>
      <c r="C147"/>
      <c r="D147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</row>
    <row r="148" spans="1:18" s="7" customFormat="1" ht="15" customHeight="1">
      <c r="A148"/>
      <c r="B148"/>
      <c r="C148"/>
      <c r="D148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</row>
    <row r="149" spans="1:18" s="7" customFormat="1" ht="15" customHeight="1">
      <c r="A149"/>
      <c r="B149"/>
      <c r="C149"/>
      <c r="D149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</row>
    <row r="150" spans="1:18" s="7" customFormat="1" ht="15" customHeight="1">
      <c r="A150"/>
      <c r="B150"/>
      <c r="C150"/>
      <c r="D150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</row>
    <row r="151" spans="1:18" s="7" customFormat="1" ht="15" customHeight="1">
      <c r="A151"/>
      <c r="B151"/>
      <c r="C151"/>
      <c r="D151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</row>
    <row r="152" spans="1:18" s="7" customFormat="1" ht="15" customHeight="1">
      <c r="A152"/>
      <c r="B152"/>
      <c r="C152"/>
      <c r="D15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</row>
    <row r="153" spans="1:18" s="7" customFormat="1" ht="15" customHeight="1">
      <c r="A153"/>
      <c r="B153"/>
      <c r="C153"/>
      <c r="D153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</row>
    <row r="154" spans="1:18" s="7" customFormat="1" ht="15" customHeight="1">
      <c r="A154"/>
      <c r="B154"/>
      <c r="C154"/>
      <c r="D154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</row>
    <row r="155" spans="1:18" s="7" customFormat="1" ht="15" customHeight="1">
      <c r="A155"/>
      <c r="B155"/>
      <c r="C155"/>
      <c r="D155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</row>
    <row r="156" spans="1:18" s="7" customFormat="1" ht="15" customHeight="1">
      <c r="A156"/>
      <c r="B156"/>
      <c r="C156"/>
      <c r="D156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</row>
    <row r="157" spans="1:18" s="7" customFormat="1" ht="15" customHeight="1">
      <c r="A157"/>
      <c r="B157"/>
      <c r="C157"/>
      <c r="D157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</row>
    <row r="158" spans="1:18" s="7" customFormat="1" ht="15" customHeight="1">
      <c r="A158"/>
      <c r="B158" s="2"/>
      <c r="C158" s="3"/>
      <c r="D158" s="17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</row>
    <row r="159" spans="1:18" s="7" customFormat="1" ht="15" customHeight="1">
      <c r="A159"/>
      <c r="B159" s="2"/>
      <c r="C159" s="3"/>
      <c r="D159" s="17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</row>
    <row r="160" spans="1:18" s="7" customFormat="1" ht="15" customHeight="1">
      <c r="A160" s="2"/>
      <c r="B160" s="2"/>
      <c r="C160" s="3"/>
      <c r="D160" s="3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</row>
    <row r="161" spans="1:18" s="7" customFormat="1" ht="15" customHeight="1">
      <c r="A161" s="2"/>
      <c r="B161" s="2"/>
      <c r="C161" s="3"/>
      <c r="D161" s="17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</row>
    <row r="162" spans="1:18" s="7" customFormat="1" ht="15" customHeight="1">
      <c r="A162" s="2"/>
      <c r="B162" s="2"/>
      <c r="C162" s="3"/>
      <c r="D162" s="17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</row>
    <row r="163" spans="1:18" s="7" customFormat="1" ht="15" customHeight="1">
      <c r="A163" s="2"/>
      <c r="B163" s="2"/>
      <c r="C163" s="3"/>
      <c r="D163" s="17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</row>
    <row r="164" spans="1:18" s="7" customFormat="1" ht="15" customHeight="1">
      <c r="A164" s="2"/>
      <c r="B164" s="2"/>
      <c r="C164" s="3"/>
      <c r="D164" s="17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</row>
    <row r="165" spans="1:18" s="7" customFormat="1" ht="15" customHeight="1">
      <c r="A165" s="2"/>
      <c r="B165" s="2"/>
      <c r="C165" s="3"/>
      <c r="D165" s="17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</row>
    <row r="166" spans="1:18" s="7" customFormat="1" ht="15" customHeight="1">
      <c r="A166" s="2"/>
      <c r="B166" s="2"/>
      <c r="C166" s="3"/>
      <c r="D166" s="17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</row>
    <row r="167" spans="1:18" s="7" customFormat="1" ht="15" customHeight="1">
      <c r="A167" s="2"/>
      <c r="B167" s="2"/>
      <c r="C167" s="3"/>
      <c r="D167" s="17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</row>
    <row r="168" spans="1:18" s="7" customFormat="1" ht="15" customHeight="1">
      <c r="A168" s="2"/>
      <c r="B168" s="2"/>
      <c r="C168" s="3"/>
      <c r="D168" s="17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</row>
    <row r="169" spans="1:18" s="7" customFormat="1" ht="15" customHeight="1">
      <c r="A169" s="2"/>
      <c r="B169" s="2"/>
      <c r="C169" s="3"/>
      <c r="D169" s="17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</row>
    <row r="170" spans="1:18" s="7" customFormat="1" ht="15" customHeight="1">
      <c r="A170" s="2"/>
      <c r="B170" s="2"/>
      <c r="C170" s="3"/>
      <c r="D170" s="17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</row>
    <row r="171" spans="1:18" s="7" customFormat="1" ht="15" customHeight="1">
      <c r="A171" s="2"/>
      <c r="B171" s="2"/>
      <c r="C171" s="3"/>
      <c r="D171" s="17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</row>
    <row r="172" spans="1:18" s="7" customFormat="1" ht="15" customHeight="1">
      <c r="A172" s="2"/>
      <c r="B172" s="2"/>
      <c r="C172" s="3"/>
      <c r="D172" s="17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</row>
    <row r="173" spans="1:18" s="7" customFormat="1" ht="15" customHeight="1">
      <c r="A173" s="2"/>
      <c r="B173" s="2"/>
      <c r="C173" s="3"/>
      <c r="D173" s="17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</row>
    <row r="174" spans="1:18" s="7" customFormat="1" ht="15" customHeight="1">
      <c r="A174" s="2"/>
      <c r="B174" s="2"/>
      <c r="C174" s="3"/>
      <c r="D174" s="17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</row>
    <row r="175" spans="1:18" s="7" customFormat="1" ht="15" customHeight="1">
      <c r="A175" s="2"/>
      <c r="B175" s="2"/>
      <c r="C175" s="3"/>
      <c r="D175" s="17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</row>
    <row r="176" spans="1:18" s="7" customFormat="1" ht="15" customHeight="1">
      <c r="A176" s="2"/>
      <c r="B176" s="2"/>
      <c r="C176" s="3"/>
      <c r="D176" s="17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</row>
    <row r="177" spans="1:18" s="7" customFormat="1" ht="15" customHeight="1">
      <c r="A177" s="2"/>
      <c r="B177" s="2"/>
      <c r="C177" s="3"/>
      <c r="D177" s="17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</row>
    <row r="178" spans="1:18" s="7" customFormat="1" ht="15" customHeight="1">
      <c r="A178" s="2"/>
      <c r="B178" s="2"/>
      <c r="C178" s="3"/>
      <c r="D178" s="17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</row>
    <row r="179" spans="1:18" s="7" customFormat="1" ht="15" customHeight="1">
      <c r="A179" s="2"/>
      <c r="B179" s="2"/>
      <c r="C179" s="3"/>
      <c r="D179" s="17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</row>
    <row r="180" spans="1:18" s="7" customFormat="1" ht="15" customHeight="1">
      <c r="A180" s="2"/>
      <c r="B180" s="2"/>
      <c r="C180" s="3"/>
      <c r="D180" s="17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</row>
    <row r="181" spans="1:18" s="7" customFormat="1" ht="15" customHeight="1">
      <c r="A181" s="2"/>
      <c r="B181" s="2"/>
      <c r="C181" s="3"/>
      <c r="D181" s="17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</row>
    <row r="182" spans="1:18" s="7" customFormat="1" ht="15" customHeight="1">
      <c r="A182" s="2"/>
      <c r="B182" s="2"/>
      <c r="C182" s="3"/>
      <c r="D182" s="17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</row>
    <row r="183" spans="1:18" s="7" customFormat="1" ht="15" customHeight="1">
      <c r="A183" s="2"/>
      <c r="B183" s="2"/>
      <c r="C183" s="3"/>
      <c r="D183" s="17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</row>
    <row r="184" spans="1:18" ht="15" customHeight="1">
      <c r="D184" s="17"/>
      <c r="E184" s="2"/>
      <c r="F184" s="2"/>
      <c r="G184" s="2"/>
      <c r="H184" s="2"/>
      <c r="I184" s="2"/>
      <c r="J184" s="2"/>
      <c r="K184" s="2"/>
      <c r="L184" s="2"/>
      <c r="M184" s="2"/>
    </row>
    <row r="185" spans="1:18" ht="15" customHeight="1">
      <c r="D185" s="17"/>
      <c r="E185" s="2"/>
      <c r="F185" s="2"/>
      <c r="G185" s="2"/>
      <c r="H185" s="2"/>
      <c r="I185" s="2"/>
      <c r="J185" s="2"/>
      <c r="K185" s="2"/>
      <c r="L185" s="2"/>
      <c r="M185" s="2"/>
    </row>
    <row r="186" spans="1:18" ht="15" customHeight="1">
      <c r="D186" s="17"/>
      <c r="E186" s="2"/>
      <c r="F186" s="2"/>
      <c r="G186" s="2"/>
      <c r="H186" s="2"/>
      <c r="I186" s="2"/>
      <c r="J186" s="2"/>
      <c r="K186" s="2"/>
      <c r="L186" s="2"/>
      <c r="M186" s="2"/>
    </row>
    <row r="187" spans="1:18" ht="15" customHeight="1">
      <c r="D187" s="17"/>
      <c r="E187" s="2"/>
      <c r="F187" s="2"/>
      <c r="G187" s="2"/>
      <c r="H187" s="2"/>
      <c r="I187" s="2"/>
      <c r="J187" s="2"/>
      <c r="K187" s="2"/>
      <c r="L187" s="2"/>
      <c r="M187" s="2"/>
    </row>
    <row r="188" spans="1:18" ht="15" customHeight="1">
      <c r="D188" s="17"/>
      <c r="E188" s="2"/>
      <c r="F188" s="2"/>
      <c r="G188" s="2"/>
      <c r="H188" s="2"/>
      <c r="I188" s="2"/>
      <c r="J188" s="2"/>
      <c r="K188" s="2"/>
      <c r="L188" s="2"/>
      <c r="M188" s="2"/>
    </row>
    <row r="189" spans="1:18" ht="15" customHeight="1">
      <c r="D189" s="17"/>
      <c r="E189" s="2"/>
      <c r="F189" s="2"/>
      <c r="G189" s="2"/>
      <c r="H189" s="2"/>
      <c r="I189" s="2"/>
      <c r="J189" s="2"/>
      <c r="K189" s="2"/>
      <c r="L189" s="2"/>
      <c r="M189" s="2"/>
    </row>
    <row r="190" spans="1:18" ht="15" customHeight="1">
      <c r="D190" s="17"/>
      <c r="E190" s="2"/>
      <c r="F190" s="2"/>
      <c r="G190" s="2"/>
      <c r="H190" s="2"/>
      <c r="I190" s="2"/>
      <c r="J190" s="2"/>
      <c r="K190" s="2"/>
      <c r="L190" s="2"/>
      <c r="M190" s="2"/>
    </row>
    <row r="191" spans="1:18" ht="15" customHeight="1">
      <c r="D191" s="17"/>
      <c r="E191" s="2"/>
      <c r="F191" s="2"/>
      <c r="G191" s="2"/>
      <c r="H191" s="2"/>
      <c r="I191" s="2"/>
      <c r="J191" s="2"/>
      <c r="K191" s="2"/>
      <c r="L191" s="2"/>
      <c r="M191" s="2"/>
    </row>
    <row r="192" spans="1:18" ht="15" customHeight="1">
      <c r="D192" s="17"/>
      <c r="E192" s="2"/>
      <c r="F192" s="2"/>
      <c r="G192" s="2"/>
      <c r="H192" s="2"/>
      <c r="I192" s="2"/>
      <c r="J192" s="2"/>
      <c r="K192" s="2"/>
      <c r="L192" s="2"/>
      <c r="M192" s="2"/>
    </row>
    <row r="193" spans="4:13" ht="15" customHeight="1">
      <c r="D193" s="17"/>
      <c r="E193" s="2"/>
      <c r="F193" s="2"/>
      <c r="G193" s="2"/>
      <c r="H193" s="2"/>
      <c r="I193" s="2"/>
      <c r="J193" s="2"/>
      <c r="K193" s="2"/>
      <c r="L193" s="2"/>
      <c r="M193" s="2"/>
    </row>
    <row r="194" spans="4:13" ht="15" customHeight="1">
      <c r="D194" s="17"/>
      <c r="E194" s="2"/>
      <c r="F194" s="2"/>
      <c r="G194" s="2"/>
      <c r="H194" s="2"/>
      <c r="I194" s="2"/>
      <c r="J194" s="2"/>
      <c r="K194" s="2"/>
      <c r="L194" s="2"/>
      <c r="M194" s="2"/>
    </row>
    <row r="195" spans="4:13" ht="15" customHeight="1">
      <c r="D195" s="17"/>
      <c r="E195" s="2"/>
      <c r="F195" s="2"/>
      <c r="G195" s="2"/>
      <c r="H195" s="2"/>
      <c r="I195" s="2"/>
      <c r="J195" s="2"/>
      <c r="K195" s="2"/>
      <c r="L195" s="2"/>
      <c r="M195" s="2"/>
    </row>
    <row r="196" spans="4:13" ht="15" customHeight="1">
      <c r="D196" s="17"/>
      <c r="E196" s="2"/>
      <c r="F196" s="2"/>
      <c r="G196" s="2"/>
      <c r="H196" s="2"/>
      <c r="I196" s="2"/>
      <c r="J196" s="2"/>
      <c r="K196" s="2"/>
      <c r="L196" s="2"/>
      <c r="M196" s="2"/>
    </row>
    <row r="197" spans="4:13" ht="15" customHeight="1">
      <c r="D197" s="17"/>
      <c r="E197" s="2"/>
      <c r="F197" s="2"/>
      <c r="G197" s="2"/>
      <c r="H197" s="2"/>
      <c r="I197" s="2"/>
      <c r="J197" s="2"/>
      <c r="K197" s="2"/>
      <c r="L197" s="2"/>
      <c r="M197" s="2"/>
    </row>
    <row r="198" spans="4:13" ht="15" customHeight="1">
      <c r="D198" s="17"/>
      <c r="E198" s="2"/>
      <c r="F198" s="2"/>
      <c r="G198" s="2"/>
      <c r="H198" s="2"/>
      <c r="I198" s="2"/>
      <c r="J198" s="2"/>
      <c r="K198" s="2"/>
      <c r="L198" s="2"/>
      <c r="M198" s="2"/>
    </row>
    <row r="199" spans="4:13" ht="15" customHeight="1">
      <c r="D199" s="17"/>
      <c r="E199" s="2"/>
      <c r="F199" s="2"/>
      <c r="G199" s="2"/>
      <c r="H199" s="2"/>
      <c r="I199" s="2"/>
      <c r="J199" s="2"/>
      <c r="K199" s="2"/>
      <c r="L199" s="2"/>
      <c r="M199" s="2"/>
    </row>
    <row r="200" spans="4:13" ht="15" customHeight="1">
      <c r="D200" s="17"/>
      <c r="E200" s="2"/>
      <c r="F200" s="2"/>
      <c r="G200" s="2"/>
      <c r="H200" s="2"/>
      <c r="I200" s="2"/>
      <c r="J200" s="2"/>
      <c r="K200" s="2"/>
      <c r="L200" s="2"/>
      <c r="M200" s="2"/>
    </row>
    <row r="201" spans="4:13" ht="15" customHeight="1">
      <c r="D201" s="17"/>
      <c r="E201" s="2"/>
      <c r="F201" s="2"/>
      <c r="G201" s="2"/>
      <c r="H201" s="2"/>
      <c r="I201" s="2"/>
      <c r="J201" s="2"/>
      <c r="K201" s="2"/>
      <c r="L201" s="2"/>
      <c r="M201" s="2"/>
    </row>
    <row r="202" spans="4:13" ht="15" customHeight="1">
      <c r="D202" s="17"/>
      <c r="E202" s="2"/>
      <c r="F202" s="2"/>
      <c r="G202" s="2"/>
      <c r="H202" s="2"/>
      <c r="I202" s="2"/>
      <c r="J202" s="2"/>
      <c r="K202" s="2"/>
      <c r="L202" s="2"/>
      <c r="M202" s="2"/>
    </row>
    <row r="203" spans="4:13" ht="15" customHeight="1">
      <c r="D203" s="17"/>
      <c r="E203" s="2"/>
      <c r="F203" s="2"/>
      <c r="G203" s="2"/>
      <c r="H203" s="2"/>
      <c r="I203" s="2"/>
      <c r="J203" s="2"/>
      <c r="K203" s="2"/>
      <c r="L203" s="2"/>
      <c r="M203" s="2"/>
    </row>
    <row r="204" spans="4:13" ht="15" customHeight="1">
      <c r="D204" s="17"/>
      <c r="E204" s="2"/>
      <c r="F204" s="2"/>
      <c r="G204" s="2"/>
      <c r="H204" s="2"/>
      <c r="I204" s="2"/>
      <c r="J204" s="2"/>
      <c r="K204" s="2"/>
      <c r="L204" s="2"/>
      <c r="M204" s="2"/>
    </row>
    <row r="205" spans="4:13" ht="15" customHeight="1">
      <c r="D205" s="17"/>
      <c r="E205" s="2"/>
      <c r="F205" s="2"/>
      <c r="G205" s="2"/>
      <c r="H205" s="2"/>
      <c r="I205" s="2"/>
      <c r="J205" s="2"/>
      <c r="K205" s="2"/>
      <c r="L205" s="2"/>
      <c r="M205" s="2"/>
    </row>
    <row r="206" spans="4:13" ht="15" customHeight="1">
      <c r="D206" s="17"/>
      <c r="E206" s="2"/>
      <c r="F206" s="2"/>
      <c r="G206" s="2"/>
      <c r="H206" s="2"/>
      <c r="I206" s="2"/>
      <c r="J206" s="2"/>
      <c r="K206" s="2"/>
      <c r="L206" s="2"/>
      <c r="M206" s="2"/>
    </row>
    <row r="207" spans="4:13" ht="15" customHeight="1">
      <c r="D207" s="17"/>
      <c r="E207" s="2"/>
      <c r="F207" s="2"/>
      <c r="G207" s="2"/>
      <c r="H207" s="2"/>
      <c r="I207" s="2"/>
      <c r="J207" s="2"/>
      <c r="K207" s="2"/>
      <c r="L207" s="2"/>
      <c r="M207" s="2"/>
    </row>
    <row r="208" spans="4:13" ht="15" customHeight="1">
      <c r="D208" s="17"/>
      <c r="E208" s="2"/>
      <c r="F208" s="2"/>
      <c r="G208" s="2"/>
      <c r="H208" s="2"/>
      <c r="I208" s="2"/>
      <c r="J208" s="2"/>
      <c r="K208" s="2"/>
      <c r="L208" s="2"/>
      <c r="M208" s="2"/>
    </row>
    <row r="209" spans="4:13" ht="15" customHeight="1">
      <c r="D209" s="17"/>
      <c r="E209" s="2"/>
      <c r="F209" s="2"/>
      <c r="G209" s="2"/>
      <c r="H209" s="2"/>
      <c r="I209" s="2"/>
      <c r="J209" s="2"/>
      <c r="K209" s="2"/>
      <c r="L209" s="2"/>
      <c r="M209" s="2"/>
    </row>
    <row r="210" spans="4:13" ht="15" customHeight="1">
      <c r="D210" s="17"/>
      <c r="E210" s="2"/>
      <c r="F210" s="2"/>
      <c r="G210" s="2"/>
      <c r="H210" s="2"/>
      <c r="I210" s="2"/>
      <c r="J210" s="2"/>
      <c r="K210" s="2"/>
      <c r="L210" s="2"/>
      <c r="M210" s="2"/>
    </row>
    <row r="211" spans="4:13" ht="15" customHeight="1">
      <c r="D211" s="17"/>
      <c r="E211" s="2"/>
      <c r="F211" s="2"/>
      <c r="G211" s="2"/>
      <c r="H211" s="2"/>
      <c r="I211" s="2"/>
      <c r="J211" s="2"/>
      <c r="K211" s="2"/>
      <c r="L211" s="2"/>
      <c r="M211" s="2"/>
    </row>
    <row r="212" spans="4:13" ht="15" customHeight="1">
      <c r="D212" s="17"/>
      <c r="E212" s="2"/>
      <c r="F212" s="2"/>
      <c r="G212" s="2"/>
      <c r="H212" s="2"/>
      <c r="I212" s="2"/>
      <c r="J212" s="2"/>
      <c r="K212" s="2"/>
      <c r="L212" s="2"/>
      <c r="M212" s="2"/>
    </row>
    <row r="213" spans="4:13" ht="15" customHeight="1">
      <c r="D213" s="17"/>
      <c r="E213" s="2"/>
      <c r="F213" s="2"/>
      <c r="G213" s="2"/>
      <c r="H213" s="2"/>
      <c r="I213" s="2"/>
      <c r="J213" s="2"/>
      <c r="K213" s="2"/>
      <c r="L213" s="2"/>
      <c r="M213" s="2"/>
    </row>
    <row r="214" spans="4:13" ht="15" customHeight="1">
      <c r="D214" s="17"/>
      <c r="E214" s="2"/>
      <c r="F214" s="2"/>
      <c r="G214" s="2"/>
      <c r="H214" s="2"/>
      <c r="I214" s="2"/>
      <c r="J214" s="2"/>
      <c r="K214" s="2"/>
      <c r="L214" s="2"/>
      <c r="M214" s="2"/>
    </row>
    <row r="215" spans="4:13" ht="15" customHeight="1">
      <c r="D215" s="17"/>
      <c r="E215" s="2"/>
      <c r="F215" s="2"/>
      <c r="G215" s="2"/>
      <c r="H215" s="2"/>
      <c r="I215" s="2"/>
      <c r="J215" s="2"/>
      <c r="K215" s="2"/>
      <c r="L215" s="2"/>
      <c r="M215" s="2"/>
    </row>
    <row r="216" spans="4:13" ht="15" customHeight="1">
      <c r="D216" s="17"/>
      <c r="E216" s="2"/>
      <c r="F216" s="2"/>
      <c r="G216" s="2"/>
      <c r="H216" s="2"/>
      <c r="I216" s="2"/>
      <c r="J216" s="2"/>
      <c r="K216" s="2"/>
      <c r="L216" s="2"/>
      <c r="M216" s="2"/>
    </row>
    <row r="217" spans="4:13" ht="15" customHeight="1">
      <c r="D217" s="17"/>
      <c r="E217" s="2"/>
      <c r="F217" s="2"/>
      <c r="G217" s="2"/>
      <c r="H217" s="2"/>
      <c r="I217" s="2"/>
      <c r="J217" s="2"/>
      <c r="K217" s="2"/>
      <c r="L217" s="2"/>
      <c r="M217" s="2"/>
    </row>
    <row r="218" spans="4:13" ht="15" customHeight="1">
      <c r="D218" s="17"/>
      <c r="E218" s="2"/>
      <c r="F218" s="2"/>
      <c r="G218" s="2"/>
      <c r="H218" s="2"/>
      <c r="I218" s="2"/>
      <c r="J218" s="2"/>
      <c r="K218" s="2"/>
      <c r="L218" s="2"/>
      <c r="M218" s="2"/>
    </row>
    <row r="219" spans="4:13" ht="15" customHeight="1">
      <c r="D219" s="17"/>
      <c r="E219" s="2"/>
      <c r="F219" s="2"/>
      <c r="G219" s="2"/>
      <c r="H219" s="2"/>
      <c r="I219" s="2"/>
      <c r="J219" s="2"/>
      <c r="K219" s="2"/>
      <c r="L219" s="2"/>
      <c r="M219" s="2"/>
    </row>
    <row r="220" spans="4:13" ht="15" customHeight="1">
      <c r="D220" s="17"/>
      <c r="E220" s="2"/>
      <c r="F220" s="2"/>
      <c r="G220" s="2"/>
      <c r="H220" s="2"/>
      <c r="I220" s="2"/>
      <c r="J220" s="2"/>
      <c r="K220" s="2"/>
      <c r="L220" s="2"/>
      <c r="M220" s="2"/>
    </row>
    <row r="221" spans="4:13">
      <c r="D221" s="17"/>
      <c r="E221" s="2"/>
      <c r="F221" s="2"/>
      <c r="G221" s="2"/>
      <c r="H221" s="2"/>
      <c r="I221" s="2"/>
      <c r="J221" s="2"/>
      <c r="K221" s="2"/>
      <c r="L221" s="2"/>
      <c r="M221" s="2"/>
    </row>
    <row r="222" spans="4:13">
      <c r="D222" s="17"/>
      <c r="E222" s="2"/>
      <c r="F222" s="2"/>
      <c r="G222" s="2"/>
      <c r="H222" s="2"/>
      <c r="I222" s="2"/>
      <c r="J222" s="2"/>
      <c r="K222" s="2"/>
      <c r="L222" s="2"/>
      <c r="M222" s="2"/>
    </row>
    <row r="223" spans="4:13">
      <c r="D223" s="17"/>
      <c r="E223" s="2"/>
      <c r="F223" s="2"/>
      <c r="G223" s="2"/>
      <c r="H223" s="2"/>
      <c r="I223" s="2"/>
      <c r="J223" s="2"/>
      <c r="K223" s="2"/>
      <c r="L223" s="2"/>
      <c r="M223" s="2"/>
    </row>
    <row r="224" spans="4:13">
      <c r="D224" s="17"/>
      <c r="E224" s="2"/>
      <c r="F224" s="2"/>
      <c r="G224" s="2"/>
      <c r="H224" s="2"/>
      <c r="I224" s="2"/>
      <c r="J224" s="2"/>
      <c r="K224" s="2"/>
      <c r="L224" s="2"/>
      <c r="M224" s="2"/>
    </row>
    <row r="225" spans="4:13">
      <c r="D225" s="17"/>
      <c r="E225" s="2"/>
      <c r="F225" s="2"/>
      <c r="G225" s="2"/>
      <c r="H225" s="2"/>
      <c r="I225" s="2"/>
      <c r="J225" s="2"/>
      <c r="K225" s="2"/>
      <c r="L225" s="2"/>
      <c r="M225" s="2"/>
    </row>
    <row r="226" spans="4:13">
      <c r="D226" s="17"/>
      <c r="E226" s="2"/>
      <c r="F226" s="2"/>
      <c r="G226" s="2"/>
      <c r="H226" s="2"/>
      <c r="I226" s="2"/>
      <c r="J226" s="2"/>
      <c r="K226" s="2"/>
      <c r="L226" s="2"/>
      <c r="M226" s="2"/>
    </row>
    <row r="227" spans="4:13">
      <c r="D227" s="17"/>
      <c r="E227" s="2"/>
      <c r="F227" s="2"/>
      <c r="G227" s="2"/>
      <c r="H227" s="2"/>
      <c r="I227" s="2"/>
      <c r="J227" s="2"/>
      <c r="K227" s="2"/>
      <c r="L227" s="2"/>
      <c r="M227" s="2"/>
    </row>
    <row r="228" spans="4:13">
      <c r="D228" s="17"/>
      <c r="E228" s="2"/>
      <c r="F228" s="2"/>
      <c r="G228" s="2"/>
      <c r="H228" s="2"/>
      <c r="I228" s="2"/>
      <c r="J228" s="2"/>
      <c r="K228" s="2"/>
      <c r="L228" s="2"/>
      <c r="M228" s="2"/>
    </row>
    <row r="229" spans="4:13">
      <c r="D229" s="17"/>
      <c r="E229" s="2"/>
      <c r="F229" s="2"/>
      <c r="G229" s="2"/>
      <c r="H229" s="2"/>
      <c r="I229" s="2"/>
      <c r="J229" s="2"/>
      <c r="K229" s="2"/>
      <c r="L229" s="2"/>
      <c r="M229" s="2"/>
    </row>
    <row r="230" spans="4:13">
      <c r="D230" s="17"/>
      <c r="E230" s="2"/>
      <c r="F230" s="2"/>
      <c r="G230" s="2"/>
      <c r="H230" s="2"/>
      <c r="I230" s="2"/>
      <c r="J230" s="2"/>
      <c r="K230" s="2"/>
      <c r="L230" s="2"/>
      <c r="M230" s="2"/>
    </row>
    <row r="231" spans="4:13">
      <c r="D231" s="17"/>
      <c r="E231" s="2"/>
      <c r="F231" s="2"/>
      <c r="G231" s="2"/>
      <c r="H231" s="2"/>
      <c r="I231" s="2"/>
      <c r="J231" s="2"/>
      <c r="K231" s="2"/>
      <c r="L231" s="2"/>
      <c r="M231" s="2"/>
    </row>
    <row r="232" spans="4:13">
      <c r="D232" s="17"/>
      <c r="E232" s="2"/>
      <c r="F232" s="2"/>
      <c r="G232" s="2"/>
      <c r="H232" s="2"/>
      <c r="I232" s="2"/>
      <c r="J232" s="2"/>
      <c r="K232" s="2"/>
      <c r="L232" s="2"/>
      <c r="M232" s="2"/>
    </row>
    <row r="233" spans="4:13">
      <c r="D233" s="17"/>
      <c r="E233" s="2"/>
      <c r="F233" s="2"/>
      <c r="G233" s="2"/>
      <c r="H233" s="2"/>
      <c r="I233" s="2"/>
      <c r="J233" s="2"/>
      <c r="K233" s="2"/>
      <c r="L233" s="2"/>
      <c r="M233" s="2"/>
    </row>
    <row r="234" spans="4:13">
      <c r="D234" s="17"/>
      <c r="E234" s="2"/>
      <c r="F234" s="2"/>
      <c r="G234" s="2"/>
      <c r="H234" s="2"/>
      <c r="I234" s="2"/>
      <c r="J234" s="2"/>
      <c r="K234" s="2"/>
      <c r="L234" s="2"/>
      <c r="M234" s="2"/>
    </row>
    <row r="235" spans="4:13">
      <c r="D235" s="17"/>
      <c r="E235" s="2"/>
      <c r="F235" s="2"/>
      <c r="G235" s="2"/>
      <c r="H235" s="2"/>
      <c r="I235" s="2"/>
      <c r="J235" s="2"/>
      <c r="K235" s="2"/>
      <c r="L235" s="2"/>
      <c r="M235" s="2"/>
    </row>
    <row r="236" spans="4:13">
      <c r="D236" s="17"/>
      <c r="E236" s="2"/>
      <c r="F236" s="2"/>
      <c r="G236" s="2"/>
      <c r="H236" s="2"/>
      <c r="I236" s="2"/>
      <c r="J236" s="2"/>
      <c r="K236" s="2"/>
      <c r="L236" s="2"/>
      <c r="M236" s="2"/>
    </row>
    <row r="237" spans="4:13">
      <c r="D237" s="17"/>
      <c r="E237" s="2"/>
      <c r="F237" s="2"/>
      <c r="G237" s="2"/>
      <c r="H237" s="2"/>
      <c r="I237" s="2"/>
      <c r="J237" s="2"/>
      <c r="K237" s="2"/>
      <c r="L237" s="2"/>
      <c r="M237" s="2"/>
    </row>
    <row r="238" spans="4:13">
      <c r="D238" s="17"/>
      <c r="E238" s="2"/>
      <c r="F238" s="2"/>
      <c r="G238" s="2"/>
      <c r="H238" s="2"/>
      <c r="I238" s="2"/>
      <c r="J238" s="2"/>
      <c r="K238" s="2"/>
      <c r="L238" s="2"/>
      <c r="M238" s="2"/>
    </row>
    <row r="239" spans="4:13">
      <c r="D239" s="17"/>
      <c r="E239" s="2"/>
      <c r="F239" s="2"/>
      <c r="G239" s="2"/>
      <c r="H239" s="2"/>
      <c r="I239" s="2"/>
      <c r="J239" s="2"/>
      <c r="K239" s="2"/>
      <c r="L239" s="2"/>
      <c r="M239" s="2"/>
    </row>
    <row r="240" spans="4:13">
      <c r="D240" s="17"/>
      <c r="E240" s="2"/>
      <c r="F240" s="2"/>
      <c r="G240" s="2"/>
      <c r="H240" s="2"/>
      <c r="I240" s="2"/>
      <c r="J240" s="2"/>
      <c r="K240" s="2"/>
      <c r="L240" s="2"/>
      <c r="M240" s="2"/>
    </row>
    <row r="241" spans="4:13">
      <c r="D241" s="17"/>
      <c r="E241" s="2"/>
      <c r="F241" s="2"/>
      <c r="G241" s="2"/>
      <c r="H241" s="2"/>
      <c r="I241" s="2"/>
      <c r="J241" s="2"/>
      <c r="K241" s="2"/>
      <c r="L241" s="2"/>
      <c r="M241" s="2"/>
    </row>
    <row r="242" spans="4:13">
      <c r="D242" s="17"/>
      <c r="E242" s="2"/>
      <c r="F242" s="2"/>
      <c r="G242" s="2"/>
      <c r="H242" s="2"/>
      <c r="I242" s="2"/>
      <c r="J242" s="2"/>
      <c r="K242" s="2"/>
      <c r="L242" s="2"/>
      <c r="M242" s="2"/>
    </row>
    <row r="243" spans="4:13">
      <c r="D243" s="17"/>
      <c r="E243" s="2"/>
      <c r="F243" s="2"/>
      <c r="G243" s="2"/>
      <c r="H243" s="2"/>
      <c r="I243" s="2"/>
      <c r="J243" s="2"/>
      <c r="K243" s="2"/>
      <c r="L243" s="2"/>
      <c r="M243" s="2"/>
    </row>
    <row r="244" spans="4:13">
      <c r="D244" s="17"/>
      <c r="E244" s="2"/>
      <c r="F244" s="2"/>
      <c r="G244" s="2"/>
      <c r="H244" s="2"/>
      <c r="I244" s="2"/>
      <c r="J244" s="2"/>
      <c r="K244" s="2"/>
      <c r="L244" s="2"/>
      <c r="M244" s="2"/>
    </row>
    <row r="245" spans="4:13">
      <c r="D245" s="17"/>
      <c r="E245" s="2"/>
      <c r="F245" s="2"/>
      <c r="G245" s="2"/>
      <c r="H245" s="2"/>
      <c r="I245" s="2"/>
      <c r="J245" s="2"/>
      <c r="K245" s="2"/>
      <c r="L245" s="2"/>
      <c r="M245" s="2"/>
    </row>
    <row r="246" spans="4:13">
      <c r="D246" s="17"/>
      <c r="E246" s="2"/>
      <c r="F246" s="2"/>
      <c r="G246" s="2"/>
      <c r="H246" s="2"/>
      <c r="I246" s="2"/>
      <c r="J246" s="2"/>
      <c r="K246" s="2"/>
      <c r="L246" s="2"/>
      <c r="M246" s="2"/>
    </row>
    <row r="247" spans="4:13">
      <c r="D247" s="17"/>
      <c r="E247" s="2"/>
      <c r="F247" s="2"/>
      <c r="G247" s="2"/>
      <c r="H247" s="2"/>
      <c r="I247" s="2"/>
      <c r="J247" s="2"/>
      <c r="K247" s="2"/>
      <c r="L247" s="2"/>
      <c r="M247" s="2"/>
    </row>
    <row r="248" spans="4:13">
      <c r="D248" s="17"/>
      <c r="E248" s="2"/>
      <c r="F248" s="2"/>
      <c r="G248" s="2"/>
      <c r="H248" s="2"/>
      <c r="I248" s="2"/>
      <c r="J248" s="2"/>
      <c r="K248" s="2"/>
      <c r="L248" s="2"/>
      <c r="M248" s="2"/>
    </row>
    <row r="249" spans="4:13">
      <c r="D249" s="17"/>
      <c r="E249" s="2"/>
      <c r="F249" s="2"/>
      <c r="G249" s="2"/>
      <c r="H249" s="2"/>
      <c r="I249" s="2"/>
      <c r="J249" s="2"/>
      <c r="K249" s="2"/>
      <c r="L249" s="2"/>
      <c r="M249" s="2"/>
    </row>
    <row r="250" spans="4:13">
      <c r="D250" s="17"/>
      <c r="E250" s="2"/>
      <c r="F250" s="2"/>
      <c r="G250" s="2"/>
      <c r="H250" s="2"/>
      <c r="I250" s="2"/>
      <c r="J250" s="2"/>
      <c r="K250" s="2"/>
      <c r="L250" s="2"/>
      <c r="M250" s="2"/>
    </row>
    <row r="251" spans="4:13">
      <c r="D251" s="17"/>
      <c r="E251" s="2"/>
      <c r="F251" s="2"/>
      <c r="G251" s="2"/>
      <c r="H251" s="2"/>
      <c r="I251" s="2"/>
      <c r="J251" s="2"/>
      <c r="K251" s="2"/>
      <c r="L251" s="2"/>
      <c r="M251" s="2"/>
    </row>
    <row r="252" spans="4:13">
      <c r="D252" s="17"/>
      <c r="E252" s="2"/>
      <c r="F252" s="2"/>
      <c r="G252" s="2"/>
      <c r="H252" s="2"/>
      <c r="I252" s="2"/>
      <c r="J252" s="2"/>
      <c r="K252" s="2"/>
      <c r="L252" s="2"/>
      <c r="M252" s="2"/>
    </row>
    <row r="253" spans="4:13">
      <c r="D253" s="17"/>
      <c r="E253" s="2"/>
      <c r="F253" s="2"/>
      <c r="G253" s="2"/>
      <c r="H253" s="2"/>
      <c r="I253" s="2"/>
      <c r="J253" s="2"/>
      <c r="K253" s="2"/>
      <c r="L253" s="2"/>
      <c r="M253" s="2"/>
    </row>
    <row r="254" spans="4:13">
      <c r="D254" s="17"/>
      <c r="E254" s="2"/>
      <c r="F254" s="2"/>
      <c r="G254" s="2"/>
      <c r="H254" s="2"/>
      <c r="I254" s="2"/>
      <c r="J254" s="2"/>
      <c r="K254" s="2"/>
      <c r="L254" s="2"/>
      <c r="M254" s="2"/>
    </row>
    <row r="255" spans="4:13">
      <c r="D255" s="17"/>
      <c r="E255" s="2"/>
      <c r="F255" s="2"/>
      <c r="G255" s="2"/>
      <c r="H255" s="2"/>
      <c r="I255" s="2"/>
      <c r="J255" s="2"/>
      <c r="K255" s="2"/>
      <c r="L255" s="2"/>
      <c r="M255" s="2"/>
    </row>
    <row r="256" spans="4:13">
      <c r="D256" s="17"/>
    </row>
    <row r="257" spans="4:4">
      <c r="D257" s="17"/>
    </row>
    <row r="258" spans="4:4">
      <c r="D258" s="17"/>
    </row>
    <row r="259" spans="4:4">
      <c r="D259" s="17"/>
    </row>
    <row r="260" spans="4:4">
      <c r="D260" s="17"/>
    </row>
    <row r="261" spans="4:4">
      <c r="D261" s="17"/>
    </row>
    <row r="262" spans="4:4">
      <c r="D262" s="17"/>
    </row>
    <row r="263" spans="4:4">
      <c r="D263" s="17"/>
    </row>
    <row r="264" spans="4:4">
      <c r="D264" s="17"/>
    </row>
    <row r="265" spans="4:4">
      <c r="D265" s="17"/>
    </row>
    <row r="266" spans="4:4">
      <c r="D266" s="17"/>
    </row>
    <row r="267" spans="4:4">
      <c r="D267" s="17"/>
    </row>
    <row r="268" spans="4:4">
      <c r="D268" s="17"/>
    </row>
    <row r="269" spans="4:4">
      <c r="D269" s="17"/>
    </row>
    <row r="270" spans="4:4">
      <c r="D270" s="17"/>
    </row>
    <row r="271" spans="4:4">
      <c r="D271" s="17"/>
    </row>
    <row r="272" spans="4:4">
      <c r="D272" s="17"/>
    </row>
    <row r="273" spans="4:4">
      <c r="D273" s="17"/>
    </row>
    <row r="274" spans="4:4">
      <c r="D274" s="17"/>
    </row>
    <row r="275" spans="4:4">
      <c r="D275" s="17"/>
    </row>
    <row r="276" spans="4:4">
      <c r="D276" s="17"/>
    </row>
    <row r="277" spans="4:4">
      <c r="D277" s="17"/>
    </row>
    <row r="278" spans="4:4">
      <c r="D278" s="17"/>
    </row>
    <row r="279" spans="4:4">
      <c r="D279" s="17"/>
    </row>
    <row r="280" spans="4:4">
      <c r="D280" s="17"/>
    </row>
  </sheetData>
  <mergeCells count="51">
    <mergeCell ref="B132:D132"/>
    <mergeCell ref="C133:D133"/>
    <mergeCell ref="C134:C139"/>
    <mergeCell ref="D134:D139"/>
    <mergeCell ref="B111:D111"/>
    <mergeCell ref="C112:D112"/>
    <mergeCell ref="C116:C127"/>
    <mergeCell ref="D116:D127"/>
    <mergeCell ref="C129:C130"/>
    <mergeCell ref="D129:D130"/>
    <mergeCell ref="C99:C100"/>
    <mergeCell ref="D99:D100"/>
    <mergeCell ref="B104:D104"/>
    <mergeCell ref="C105:D105"/>
    <mergeCell ref="C106:C107"/>
    <mergeCell ref="D106:D107"/>
    <mergeCell ref="C91:D91"/>
    <mergeCell ref="C92:C93"/>
    <mergeCell ref="D92:D93"/>
    <mergeCell ref="B97:D97"/>
    <mergeCell ref="C98:D98"/>
    <mergeCell ref="B83:D83"/>
    <mergeCell ref="C84:D84"/>
    <mergeCell ref="C85:C86"/>
    <mergeCell ref="D85:D86"/>
    <mergeCell ref="B90:D90"/>
    <mergeCell ref="C75:C76"/>
    <mergeCell ref="D75:D76"/>
    <mergeCell ref="C78:C79"/>
    <mergeCell ref="D78:D79"/>
    <mergeCell ref="C70:C71"/>
    <mergeCell ref="D70:D71"/>
    <mergeCell ref="C73:C74"/>
    <mergeCell ref="D73:D74"/>
    <mergeCell ref="C52:C55"/>
    <mergeCell ref="D52:D55"/>
    <mergeCell ref="C58:C65"/>
    <mergeCell ref="D58:D65"/>
    <mergeCell ref="C35:C37"/>
    <mergeCell ref="D35:D37"/>
    <mergeCell ref="C44:C46"/>
    <mergeCell ref="D44:D46"/>
    <mergeCell ref="C15:C17"/>
    <mergeCell ref="D15:D17"/>
    <mergeCell ref="C25:C26"/>
    <mergeCell ref="D25:D26"/>
    <mergeCell ref="B1:D1"/>
    <mergeCell ref="B3:D3"/>
    <mergeCell ref="C4:D4"/>
    <mergeCell ref="C5:C6"/>
    <mergeCell ref="D5:D6"/>
  </mergeCells>
  <pageMargins left="0.59055118110236227" right="0.39370078740157483" top="0.55118110236220474" bottom="0.39370078740157483" header="0.31496062992125984" footer="0.31496062992125984"/>
  <pageSetup paperSize="9" scale="80" fitToHeight="7" orientation="portrait" r:id="rId1"/>
  <rowBreaks count="2" manualBreakCount="2">
    <brk id="81" max="9" man="1"/>
    <brk id="130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10EA60-3D15-42A1-A235-53F7DDF2E7DF}">
  <dimension ref="A1:P206"/>
  <sheetViews>
    <sheetView showGridLines="0" zoomScaleNormal="100" workbookViewId="0">
      <selection activeCell="B3" sqref="B3:C3"/>
    </sheetView>
  </sheetViews>
  <sheetFormatPr baseColWidth="10" defaultColWidth="11.42578125" defaultRowHeight="12"/>
  <cols>
    <col min="1" max="1" width="35.5703125" style="2" customWidth="1"/>
    <col min="2" max="3" width="9.7109375" style="2" customWidth="1"/>
    <col min="4" max="11" width="11.42578125" style="7"/>
    <col min="12" max="16384" width="11.42578125" style="2"/>
  </cols>
  <sheetData>
    <row r="1" spans="1:16" ht="50.25" customHeight="1">
      <c r="A1" s="72" t="s">
        <v>278</v>
      </c>
      <c r="B1" s="72"/>
      <c r="C1" s="72"/>
    </row>
    <row r="2" spans="1:16" ht="38.25" customHeight="1">
      <c r="A2" s="15" t="s">
        <v>279</v>
      </c>
      <c r="B2" s="7"/>
      <c r="C2" s="7"/>
    </row>
    <row r="3" spans="1:16" ht="36.75" customHeight="1">
      <c r="A3" s="102" t="s">
        <v>2</v>
      </c>
      <c r="B3" s="103" t="s">
        <v>3</v>
      </c>
      <c r="C3" s="104"/>
    </row>
    <row r="4" spans="1:16" ht="24.95" customHeight="1">
      <c r="A4" s="4" t="s">
        <v>280</v>
      </c>
      <c r="B4" s="62">
        <v>1.2</v>
      </c>
      <c r="C4" s="62">
        <f>+B4/2</f>
        <v>0.6</v>
      </c>
    </row>
    <row r="5" spans="1:16" ht="24.95" customHeight="1">
      <c r="A5" s="4" t="s">
        <v>281</v>
      </c>
      <c r="B5" s="62">
        <v>0.35</v>
      </c>
      <c r="C5" s="62">
        <v>0.17</v>
      </c>
    </row>
    <row r="6" spans="1:16" ht="24.95" customHeight="1">
      <c r="A6" s="87" t="s">
        <v>282</v>
      </c>
      <c r="B6" s="62">
        <v>0.7</v>
      </c>
      <c r="C6" s="62">
        <v>0.35</v>
      </c>
    </row>
    <row r="7" spans="1:16" ht="24.95" customHeight="1">
      <c r="A7" s="4" t="s">
        <v>283</v>
      </c>
      <c r="B7" s="62">
        <v>0.95</v>
      </c>
      <c r="C7" s="62">
        <v>0.47</v>
      </c>
    </row>
    <row r="8" spans="1:16" s="7" customFormat="1" ht="40.5" customHeight="1">
      <c r="A8" s="15" t="s">
        <v>284</v>
      </c>
      <c r="L8" s="2"/>
      <c r="M8" s="2"/>
      <c r="N8" s="2"/>
      <c r="O8" s="2"/>
      <c r="P8" s="2"/>
    </row>
    <row r="9" spans="1:16" s="7" customFormat="1" ht="39" customHeight="1">
      <c r="A9" s="102" t="s">
        <v>2</v>
      </c>
      <c r="B9" s="103" t="s">
        <v>3</v>
      </c>
      <c r="C9" s="104"/>
      <c r="L9" s="2"/>
      <c r="M9" s="2"/>
      <c r="N9" s="2"/>
      <c r="O9" s="2"/>
      <c r="P9" s="2"/>
    </row>
    <row r="10" spans="1:16" s="7" customFormat="1" ht="24.95" customHeight="1">
      <c r="A10" s="4" t="s">
        <v>285</v>
      </c>
      <c r="B10" s="62">
        <v>1.1000000000000001</v>
      </c>
      <c r="C10" s="62">
        <f>+B10/2</f>
        <v>0.55000000000000004</v>
      </c>
      <c r="L10" s="2"/>
      <c r="M10" s="2"/>
      <c r="N10" s="2"/>
      <c r="O10" s="2"/>
      <c r="P10" s="2"/>
    </row>
    <row r="11" spans="1:16" s="7" customFormat="1" ht="24.95" customHeight="1">
      <c r="A11" s="4" t="s">
        <v>286</v>
      </c>
      <c r="B11" s="105">
        <v>0.35</v>
      </c>
      <c r="C11" s="105">
        <v>0.17</v>
      </c>
      <c r="L11" s="2"/>
      <c r="M11" s="2"/>
      <c r="N11" s="2"/>
      <c r="O11" s="2"/>
      <c r="P11" s="2"/>
    </row>
    <row r="12" spans="1:16" s="7" customFormat="1" ht="24.95" customHeight="1">
      <c r="A12" s="4" t="s">
        <v>287</v>
      </c>
      <c r="B12" s="106"/>
      <c r="C12" s="106"/>
      <c r="L12" s="2"/>
      <c r="M12" s="2"/>
      <c r="N12" s="2"/>
      <c r="O12" s="2"/>
      <c r="P12" s="2"/>
    </row>
    <row r="13" spans="1:16" s="7" customFormat="1" ht="24.95" customHeight="1">
      <c r="A13" s="4" t="s">
        <v>288</v>
      </c>
      <c r="B13" s="63">
        <v>0.45</v>
      </c>
      <c r="C13" s="62">
        <v>0.22</v>
      </c>
      <c r="L13" s="2"/>
      <c r="M13" s="2"/>
      <c r="N13" s="2"/>
      <c r="O13" s="2"/>
      <c r="P13" s="2"/>
    </row>
    <row r="14" spans="1:16" ht="24.95" customHeight="1">
      <c r="A14" s="4" t="s">
        <v>289</v>
      </c>
      <c r="B14" s="62">
        <v>0.65</v>
      </c>
      <c r="C14" s="62">
        <v>0.32</v>
      </c>
    </row>
    <row r="15" spans="1:16" ht="24.95" customHeight="1">
      <c r="A15" s="4" t="s">
        <v>290</v>
      </c>
      <c r="B15" s="62">
        <v>0.7</v>
      </c>
      <c r="C15" s="62">
        <f>+B15/2</f>
        <v>0.35</v>
      </c>
    </row>
    <row r="16" spans="1:16" s="7" customFormat="1" ht="24.95" customHeight="1">
      <c r="A16" s="4" t="s">
        <v>291</v>
      </c>
      <c r="B16" s="62">
        <v>0.8</v>
      </c>
      <c r="C16" s="62">
        <f>+B16/2</f>
        <v>0.4</v>
      </c>
      <c r="L16" s="2"/>
      <c r="M16" s="2"/>
      <c r="N16" s="2"/>
      <c r="O16" s="2"/>
      <c r="P16" s="2"/>
    </row>
    <row r="17" spans="1:16" s="7" customFormat="1" ht="24.95" customHeight="1">
      <c r="A17" s="4" t="s">
        <v>292</v>
      </c>
      <c r="B17" s="66">
        <v>1</v>
      </c>
      <c r="C17" s="66">
        <f>+B17/2</f>
        <v>0.5</v>
      </c>
      <c r="L17" s="2"/>
      <c r="M17" s="2"/>
      <c r="N17" s="2"/>
      <c r="O17" s="2"/>
      <c r="P17" s="2"/>
    </row>
    <row r="18" spans="1:16" ht="24.95" customHeight="1">
      <c r="A18" s="4" t="s">
        <v>293</v>
      </c>
      <c r="B18" s="67"/>
      <c r="C18" s="67"/>
    </row>
    <row r="19" spans="1:16">
      <c r="B19" s="107"/>
      <c r="C19" s="22"/>
    </row>
    <row r="20" spans="1:16">
      <c r="C20" s="6"/>
    </row>
    <row r="21" spans="1:16">
      <c r="A21" s="108" t="s">
        <v>482</v>
      </c>
      <c r="B21" s="108"/>
      <c r="C21" s="108"/>
    </row>
    <row r="22" spans="1:16" ht="36.75" customHeight="1">
      <c r="A22" s="108"/>
      <c r="B22" s="108"/>
      <c r="C22" s="108"/>
    </row>
    <row r="23" spans="1:16">
      <c r="C23" s="6"/>
    </row>
    <row r="24" spans="1:16">
      <c r="C24" s="6"/>
    </row>
    <row r="25" spans="1:16">
      <c r="C25" s="6"/>
    </row>
    <row r="26" spans="1:16">
      <c r="C26" s="6"/>
    </row>
    <row r="27" spans="1:16">
      <c r="C27" s="6"/>
    </row>
    <row r="28" spans="1:16">
      <c r="C28" s="6"/>
    </row>
    <row r="29" spans="1:16">
      <c r="C29" s="6"/>
    </row>
    <row r="30" spans="1:16">
      <c r="C30" s="6"/>
    </row>
    <row r="31" spans="1:16" s="7" customFormat="1">
      <c r="B31" s="2"/>
      <c r="C31" s="6"/>
      <c r="L31" s="2"/>
      <c r="M31" s="2"/>
      <c r="N31" s="2"/>
      <c r="O31" s="2"/>
      <c r="P31" s="2"/>
    </row>
    <row r="32" spans="1:16" s="7" customFormat="1">
      <c r="B32" s="2"/>
      <c r="C32" s="6"/>
      <c r="L32" s="2"/>
      <c r="M32" s="2"/>
      <c r="N32" s="2"/>
      <c r="O32" s="2"/>
      <c r="P32" s="2"/>
    </row>
    <row r="33" spans="1:16" s="7" customFormat="1">
      <c r="B33" s="2"/>
      <c r="C33" s="6"/>
      <c r="L33" s="2"/>
      <c r="M33" s="2"/>
      <c r="N33" s="2"/>
      <c r="O33" s="2"/>
      <c r="P33" s="2"/>
    </row>
    <row r="34" spans="1:16" s="7" customFormat="1">
      <c r="B34" s="2"/>
      <c r="C34" s="6"/>
      <c r="L34" s="2"/>
      <c r="M34" s="2"/>
      <c r="N34" s="2"/>
      <c r="O34" s="2"/>
      <c r="P34" s="2"/>
    </row>
    <row r="35" spans="1:16" s="7" customFormat="1">
      <c r="B35" s="2"/>
      <c r="C35" s="6"/>
      <c r="L35" s="2"/>
      <c r="M35" s="2"/>
      <c r="N35" s="2"/>
      <c r="O35" s="2"/>
      <c r="P35" s="2"/>
    </row>
    <row r="36" spans="1:16" s="7" customFormat="1">
      <c r="B36" s="2"/>
      <c r="C36" s="6"/>
      <c r="L36" s="2"/>
      <c r="M36" s="2"/>
      <c r="N36" s="2"/>
      <c r="O36" s="2"/>
      <c r="P36" s="2"/>
    </row>
    <row r="37" spans="1:16" s="7" customFormat="1">
      <c r="B37" s="2"/>
      <c r="C37" s="6"/>
      <c r="L37" s="2"/>
      <c r="M37" s="2"/>
      <c r="N37" s="2"/>
      <c r="O37" s="2"/>
      <c r="P37" s="2"/>
    </row>
    <row r="38" spans="1:16" s="7" customFormat="1">
      <c r="B38" s="2"/>
      <c r="C38" s="6"/>
      <c r="L38" s="2"/>
      <c r="M38" s="2"/>
      <c r="N38" s="2"/>
      <c r="O38" s="2"/>
      <c r="P38" s="2"/>
    </row>
    <row r="39" spans="1:16" s="7" customFormat="1">
      <c r="B39" s="2"/>
      <c r="C39" s="6"/>
      <c r="L39" s="2"/>
      <c r="M39" s="2"/>
      <c r="N39" s="2"/>
      <c r="O39" s="2"/>
      <c r="P39" s="2"/>
    </row>
    <row r="40" spans="1:16" s="7" customFormat="1">
      <c r="B40" s="2"/>
      <c r="C40" s="6"/>
      <c r="L40" s="2"/>
      <c r="M40" s="2"/>
      <c r="N40" s="2"/>
      <c r="O40" s="2"/>
      <c r="P40" s="2"/>
    </row>
    <row r="41" spans="1:16" s="7" customFormat="1">
      <c r="B41" s="2"/>
      <c r="C41" s="6"/>
      <c r="L41" s="2"/>
      <c r="M41" s="2"/>
      <c r="N41" s="2"/>
      <c r="O41" s="2"/>
      <c r="P41" s="2"/>
    </row>
    <row r="42" spans="1:16" s="7" customFormat="1">
      <c r="B42" s="2"/>
      <c r="C42" s="6"/>
      <c r="L42" s="2"/>
      <c r="M42" s="2"/>
      <c r="N42" s="2"/>
      <c r="O42" s="2"/>
      <c r="P42" s="2"/>
    </row>
    <row r="43" spans="1:16" s="7" customFormat="1">
      <c r="B43" s="2"/>
      <c r="C43" s="6"/>
      <c r="L43" s="2"/>
      <c r="M43" s="2"/>
      <c r="N43" s="2"/>
      <c r="O43" s="2"/>
      <c r="P43" s="2"/>
    </row>
    <row r="44" spans="1:16" s="7" customFormat="1">
      <c r="B44" s="2"/>
      <c r="C44" s="6"/>
      <c r="L44" s="2"/>
      <c r="M44" s="2"/>
      <c r="N44" s="2"/>
      <c r="O44" s="2"/>
      <c r="P44" s="2"/>
    </row>
    <row r="45" spans="1:16" s="7" customFormat="1">
      <c r="A45" s="2"/>
      <c r="B45" s="2"/>
      <c r="C45" s="6"/>
      <c r="L45" s="2"/>
      <c r="M45" s="2"/>
      <c r="N45" s="2"/>
      <c r="O45" s="2"/>
      <c r="P45" s="2"/>
    </row>
    <row r="46" spans="1:16" s="7" customFormat="1">
      <c r="A46" s="58"/>
      <c r="B46" s="2"/>
      <c r="C46" s="6"/>
      <c r="L46" s="2"/>
      <c r="M46" s="2"/>
      <c r="N46" s="2"/>
      <c r="O46" s="2"/>
      <c r="P46" s="2"/>
    </row>
    <row r="47" spans="1:16">
      <c r="C47" s="6"/>
    </row>
    <row r="48" spans="1:16">
      <c r="C48" s="6"/>
    </row>
    <row r="49" spans="1:16">
      <c r="C49" s="6"/>
    </row>
    <row r="50" spans="1:16">
      <c r="C50" s="6"/>
    </row>
    <row r="51" spans="1:16">
      <c r="A51" s="58"/>
      <c r="C51" s="6"/>
    </row>
    <row r="52" spans="1:16" s="7" customFormat="1" ht="15.75" hidden="1" customHeight="1">
      <c r="A52" s="2"/>
      <c r="B52" s="2"/>
      <c r="C52" s="6"/>
      <c r="L52" s="2"/>
      <c r="M52" s="2"/>
      <c r="N52" s="2"/>
      <c r="O52" s="2"/>
      <c r="P52" s="2"/>
    </row>
    <row r="53" spans="1:16" s="7" customFormat="1">
      <c r="A53" s="2"/>
      <c r="B53" s="2"/>
      <c r="C53" s="6"/>
      <c r="L53" s="2"/>
      <c r="M53" s="2"/>
      <c r="N53" s="2"/>
      <c r="O53" s="2"/>
      <c r="P53" s="2"/>
    </row>
    <row r="54" spans="1:16" s="7" customFormat="1">
      <c r="A54" s="2"/>
      <c r="B54" s="2"/>
      <c r="C54" s="6"/>
      <c r="L54" s="2"/>
      <c r="M54" s="2"/>
      <c r="N54" s="2"/>
      <c r="O54" s="2"/>
      <c r="P54" s="2"/>
    </row>
    <row r="55" spans="1:16" s="7" customFormat="1">
      <c r="A55" s="2"/>
      <c r="B55" s="2"/>
      <c r="C55" s="6"/>
      <c r="L55" s="2"/>
      <c r="M55" s="2"/>
      <c r="N55" s="2"/>
      <c r="O55" s="2"/>
      <c r="P55" s="2"/>
    </row>
    <row r="56" spans="1:16" s="7" customFormat="1">
      <c r="A56" s="2"/>
      <c r="B56" s="2"/>
      <c r="C56" s="6"/>
      <c r="L56" s="2"/>
      <c r="M56" s="2"/>
      <c r="N56" s="2"/>
      <c r="O56" s="2"/>
      <c r="P56" s="2"/>
    </row>
    <row r="57" spans="1:16" s="7" customFormat="1">
      <c r="A57" s="2"/>
      <c r="B57" s="2"/>
      <c r="C57" s="6"/>
      <c r="L57" s="2"/>
      <c r="M57" s="2"/>
      <c r="N57" s="2"/>
      <c r="O57" s="2"/>
      <c r="P57" s="2"/>
    </row>
    <row r="58" spans="1:16" s="7" customFormat="1">
      <c r="A58" s="58"/>
      <c r="B58" s="2"/>
      <c r="C58" s="6"/>
      <c r="L58" s="2"/>
      <c r="M58" s="2"/>
      <c r="N58" s="2"/>
      <c r="O58" s="2"/>
      <c r="P58" s="2"/>
    </row>
    <row r="59" spans="1:16" s="7" customFormat="1">
      <c r="A59" s="2"/>
      <c r="B59" s="2"/>
      <c r="C59" s="6"/>
      <c r="L59" s="2"/>
      <c r="M59" s="2"/>
      <c r="N59" s="2"/>
      <c r="O59" s="2"/>
      <c r="P59" s="2"/>
    </row>
    <row r="60" spans="1:16" s="7" customFormat="1">
      <c r="A60" s="2"/>
      <c r="B60" s="2"/>
      <c r="C60" s="6"/>
      <c r="L60" s="2"/>
      <c r="M60" s="2"/>
      <c r="N60" s="2"/>
      <c r="O60" s="2"/>
      <c r="P60" s="2"/>
    </row>
    <row r="61" spans="1:16" s="7" customFormat="1">
      <c r="A61" s="2"/>
      <c r="B61" s="2"/>
      <c r="C61" s="6"/>
      <c r="L61" s="2"/>
      <c r="M61" s="2"/>
      <c r="N61" s="2"/>
      <c r="O61" s="2"/>
      <c r="P61" s="2"/>
    </row>
    <row r="62" spans="1:16" s="7" customFormat="1">
      <c r="A62" s="2"/>
      <c r="B62" s="2"/>
      <c r="C62" s="6"/>
      <c r="L62" s="2"/>
      <c r="M62" s="2"/>
      <c r="N62" s="2"/>
      <c r="O62" s="2"/>
      <c r="P62" s="2"/>
    </row>
    <row r="63" spans="1:16" s="7" customFormat="1">
      <c r="A63" s="2"/>
      <c r="B63" s="2"/>
      <c r="C63" s="6"/>
      <c r="L63" s="2"/>
      <c r="M63" s="2"/>
      <c r="N63" s="2"/>
      <c r="O63" s="2"/>
      <c r="P63" s="2"/>
    </row>
    <row r="64" spans="1:16" s="7" customFormat="1">
      <c r="A64" s="58"/>
      <c r="B64" s="2"/>
      <c r="C64" s="6"/>
      <c r="L64" s="2"/>
      <c r="M64" s="2"/>
      <c r="N64" s="2"/>
      <c r="O64" s="2"/>
      <c r="P64" s="2"/>
    </row>
    <row r="65" spans="1:16" s="7" customFormat="1">
      <c r="A65" s="2"/>
      <c r="B65" s="2"/>
      <c r="C65" s="6"/>
      <c r="L65" s="2"/>
      <c r="M65" s="2"/>
      <c r="N65" s="2"/>
      <c r="O65" s="2"/>
      <c r="P65" s="2"/>
    </row>
    <row r="66" spans="1:16" s="7" customFormat="1">
      <c r="A66" s="2"/>
      <c r="B66" s="2"/>
      <c r="C66" s="6"/>
      <c r="L66" s="2"/>
      <c r="M66" s="2"/>
      <c r="N66" s="2"/>
      <c r="O66" s="2"/>
      <c r="P66" s="2"/>
    </row>
    <row r="67" spans="1:16" s="7" customFormat="1">
      <c r="A67" s="2"/>
      <c r="B67" s="2"/>
      <c r="C67" s="6"/>
      <c r="L67" s="2"/>
      <c r="M67" s="2"/>
      <c r="N67" s="2"/>
      <c r="O67" s="2"/>
      <c r="P67" s="2"/>
    </row>
    <row r="68" spans="1:16" s="7" customFormat="1">
      <c r="A68" s="2"/>
      <c r="B68" s="2"/>
      <c r="C68" s="58"/>
      <c r="L68" s="2"/>
      <c r="M68" s="2"/>
      <c r="N68" s="2"/>
      <c r="O68" s="2"/>
      <c r="P68" s="2"/>
    </row>
    <row r="69" spans="1:16" s="7" customFormat="1">
      <c r="A69" s="2"/>
      <c r="B69" s="2"/>
      <c r="C69" s="6"/>
      <c r="L69" s="2"/>
      <c r="M69" s="2"/>
      <c r="N69" s="2"/>
      <c r="O69" s="2"/>
      <c r="P69" s="2"/>
    </row>
    <row r="70" spans="1:16" s="7" customFormat="1">
      <c r="A70" s="2"/>
      <c r="B70" s="2"/>
      <c r="C70" s="6"/>
      <c r="L70" s="2"/>
      <c r="M70" s="2"/>
      <c r="N70" s="2"/>
      <c r="O70" s="2"/>
      <c r="P70" s="2"/>
    </row>
    <row r="71" spans="1:16" s="7" customFormat="1">
      <c r="A71" s="2"/>
      <c r="B71" s="2"/>
      <c r="C71" s="58"/>
      <c r="L71" s="2"/>
      <c r="M71" s="2"/>
      <c r="N71" s="2"/>
      <c r="O71" s="2"/>
      <c r="P71" s="2"/>
    </row>
    <row r="72" spans="1:16" s="7" customFormat="1">
      <c r="A72" s="2"/>
      <c r="B72" s="2"/>
      <c r="C72" s="6"/>
      <c r="L72" s="2"/>
      <c r="M72" s="2"/>
      <c r="N72" s="2"/>
      <c r="O72" s="2"/>
      <c r="P72" s="2"/>
    </row>
    <row r="73" spans="1:16" s="7" customFormat="1">
      <c r="A73" s="2"/>
      <c r="B73" s="2"/>
      <c r="C73" s="6"/>
      <c r="L73" s="2"/>
      <c r="M73" s="2"/>
      <c r="N73" s="2"/>
      <c r="O73" s="2"/>
      <c r="P73" s="2"/>
    </row>
    <row r="74" spans="1:16" s="7" customFormat="1">
      <c r="A74" s="2"/>
      <c r="B74" s="2"/>
      <c r="C74" s="6"/>
      <c r="L74" s="2"/>
      <c r="M74" s="2"/>
      <c r="N74" s="2"/>
      <c r="O74" s="2"/>
      <c r="P74" s="2"/>
    </row>
    <row r="75" spans="1:16" s="7" customFormat="1">
      <c r="A75" s="2"/>
      <c r="B75" s="2"/>
      <c r="C75" s="6"/>
      <c r="L75" s="2"/>
      <c r="M75" s="2"/>
      <c r="N75" s="2"/>
      <c r="O75" s="2"/>
      <c r="P75" s="2"/>
    </row>
    <row r="76" spans="1:16" s="7" customFormat="1">
      <c r="A76" s="2"/>
      <c r="B76" s="2"/>
      <c r="C76" s="6"/>
      <c r="L76" s="2"/>
      <c r="M76" s="2"/>
      <c r="N76" s="2"/>
      <c r="O76" s="2"/>
      <c r="P76" s="2"/>
    </row>
    <row r="77" spans="1:16" s="7" customFormat="1">
      <c r="A77" s="2"/>
      <c r="B77" s="2"/>
      <c r="C77" s="6"/>
      <c r="L77" s="2"/>
      <c r="M77" s="2"/>
      <c r="N77" s="2"/>
      <c r="O77" s="2"/>
      <c r="P77" s="2"/>
    </row>
    <row r="78" spans="1:16" s="7" customFormat="1">
      <c r="A78" s="2"/>
      <c r="B78" s="2"/>
      <c r="C78" s="6"/>
      <c r="L78" s="2"/>
      <c r="M78" s="2"/>
      <c r="N78" s="2"/>
      <c r="O78" s="2"/>
      <c r="P78" s="2"/>
    </row>
    <row r="79" spans="1:16" s="7" customFormat="1">
      <c r="A79" s="2"/>
      <c r="B79" s="2"/>
      <c r="C79" s="6"/>
      <c r="L79" s="2"/>
      <c r="M79" s="2"/>
      <c r="N79" s="2"/>
      <c r="O79" s="2"/>
      <c r="P79" s="2"/>
    </row>
    <row r="80" spans="1:16" s="7" customFormat="1">
      <c r="A80" s="2"/>
      <c r="B80" s="2"/>
      <c r="C80" s="6"/>
      <c r="L80" s="2"/>
      <c r="M80" s="2"/>
      <c r="N80" s="2"/>
      <c r="O80" s="2"/>
      <c r="P80" s="2"/>
    </row>
    <row r="81" spans="1:16" s="7" customFormat="1">
      <c r="A81" s="2"/>
      <c r="B81" s="2"/>
      <c r="C81" s="2"/>
      <c r="L81" s="2"/>
      <c r="M81" s="2"/>
      <c r="N81" s="2"/>
      <c r="O81" s="2"/>
      <c r="P81" s="2"/>
    </row>
    <row r="82" spans="1:16" s="7" customFormat="1">
      <c r="A82" s="2"/>
      <c r="B82" s="2"/>
      <c r="C82" s="6"/>
      <c r="L82" s="2"/>
      <c r="M82" s="2"/>
      <c r="N82" s="2"/>
      <c r="O82" s="2"/>
      <c r="P82" s="2"/>
    </row>
    <row r="83" spans="1:16" s="7" customFormat="1">
      <c r="A83" s="2"/>
      <c r="B83" s="2"/>
      <c r="C83" s="6"/>
      <c r="L83" s="2"/>
      <c r="M83" s="2"/>
      <c r="N83" s="2"/>
      <c r="O83" s="2"/>
      <c r="P83" s="2"/>
    </row>
    <row r="84" spans="1:16" s="7" customFormat="1">
      <c r="A84" s="2"/>
      <c r="B84" s="2"/>
      <c r="C84" s="6"/>
      <c r="L84" s="2"/>
      <c r="M84" s="2"/>
      <c r="N84" s="2"/>
      <c r="O84" s="2"/>
      <c r="P84" s="2"/>
    </row>
    <row r="85" spans="1:16" s="7" customFormat="1">
      <c r="A85" s="2"/>
      <c r="B85" s="2"/>
      <c r="C85" s="6"/>
      <c r="L85" s="2"/>
      <c r="M85" s="2"/>
      <c r="N85" s="2"/>
      <c r="O85" s="2"/>
      <c r="P85" s="2"/>
    </row>
    <row r="86" spans="1:16" s="7" customFormat="1">
      <c r="A86" s="2"/>
      <c r="B86" s="2"/>
      <c r="C86" s="6"/>
      <c r="L86" s="2"/>
      <c r="M86" s="2"/>
      <c r="N86" s="2"/>
      <c r="O86" s="2"/>
      <c r="P86" s="2"/>
    </row>
    <row r="87" spans="1:16" s="7" customFormat="1">
      <c r="A87" s="2"/>
      <c r="B87" s="2"/>
      <c r="C87" s="6"/>
      <c r="L87" s="2"/>
      <c r="M87" s="2"/>
      <c r="N87" s="2"/>
      <c r="O87" s="2"/>
      <c r="P87" s="2"/>
    </row>
    <row r="88" spans="1:16" s="7" customFormat="1">
      <c r="A88" s="2"/>
      <c r="B88" s="2"/>
      <c r="C88" s="6"/>
      <c r="L88" s="2"/>
      <c r="M88" s="2"/>
      <c r="N88" s="2"/>
      <c r="O88" s="2"/>
      <c r="P88" s="2"/>
    </row>
    <row r="89" spans="1:16" s="7" customFormat="1">
      <c r="A89" s="2"/>
      <c r="B89" s="2"/>
      <c r="C89" s="6"/>
      <c r="L89" s="2"/>
      <c r="M89" s="2"/>
      <c r="N89" s="2"/>
      <c r="O89" s="2"/>
      <c r="P89" s="2"/>
    </row>
    <row r="90" spans="1:16" s="7" customFormat="1">
      <c r="A90" s="2"/>
      <c r="B90" s="2"/>
      <c r="C90" s="6"/>
      <c r="L90" s="2"/>
      <c r="M90" s="2"/>
      <c r="N90" s="2"/>
      <c r="O90" s="2"/>
      <c r="P90" s="2"/>
    </row>
    <row r="91" spans="1:16" s="7" customFormat="1">
      <c r="A91" s="2"/>
      <c r="B91" s="2"/>
      <c r="C91" s="6"/>
      <c r="L91" s="2"/>
      <c r="M91" s="2"/>
      <c r="N91" s="2"/>
      <c r="O91" s="2"/>
      <c r="P91" s="2"/>
    </row>
    <row r="92" spans="1:16" s="7" customFormat="1">
      <c r="A92" s="2"/>
      <c r="B92" s="2"/>
      <c r="C92" s="6"/>
      <c r="L92" s="2"/>
      <c r="M92" s="2"/>
      <c r="N92" s="2"/>
      <c r="O92" s="2"/>
      <c r="P92" s="2"/>
    </row>
    <row r="93" spans="1:16" s="7" customFormat="1">
      <c r="A93" s="2"/>
      <c r="B93" s="2"/>
      <c r="C93" s="6"/>
      <c r="L93" s="2"/>
      <c r="M93" s="2"/>
      <c r="N93" s="2"/>
      <c r="O93" s="2"/>
      <c r="P93" s="2"/>
    </row>
    <row r="94" spans="1:16" s="7" customFormat="1">
      <c r="A94" s="2"/>
      <c r="B94" s="2"/>
      <c r="C94" s="6"/>
      <c r="L94" s="2"/>
      <c r="M94" s="2"/>
      <c r="N94" s="2"/>
      <c r="O94" s="2"/>
      <c r="P94" s="2"/>
    </row>
    <row r="95" spans="1:16" s="7" customFormat="1">
      <c r="A95" s="2"/>
      <c r="B95" s="2"/>
      <c r="C95" s="6"/>
      <c r="L95" s="2"/>
      <c r="M95" s="2"/>
      <c r="N95" s="2"/>
      <c r="O95" s="2"/>
      <c r="P95" s="2"/>
    </row>
    <row r="96" spans="1:16" s="7" customFormat="1">
      <c r="A96" s="2"/>
      <c r="B96" s="2"/>
      <c r="C96" s="6"/>
      <c r="L96" s="2"/>
      <c r="M96" s="2"/>
      <c r="N96" s="2"/>
      <c r="O96" s="2"/>
      <c r="P96" s="2"/>
    </row>
    <row r="97" spans="1:16" s="7" customFormat="1">
      <c r="A97" s="2"/>
      <c r="B97" s="2"/>
      <c r="C97" s="6"/>
      <c r="L97" s="2"/>
      <c r="M97" s="2"/>
      <c r="N97" s="2"/>
      <c r="O97" s="2"/>
      <c r="P97" s="2"/>
    </row>
    <row r="98" spans="1:16" s="7" customFormat="1">
      <c r="A98" s="2"/>
      <c r="B98" s="2"/>
      <c r="C98" s="6"/>
      <c r="L98" s="2"/>
      <c r="M98" s="2"/>
      <c r="N98" s="2"/>
      <c r="O98" s="2"/>
      <c r="P98" s="2"/>
    </row>
    <row r="99" spans="1:16" s="7" customFormat="1">
      <c r="A99" s="2"/>
      <c r="B99" s="2"/>
      <c r="C99" s="6"/>
      <c r="L99" s="2"/>
      <c r="M99" s="2"/>
      <c r="N99" s="2"/>
      <c r="O99" s="2"/>
      <c r="P99" s="2"/>
    </row>
    <row r="100" spans="1:16" s="7" customFormat="1">
      <c r="A100" s="2"/>
      <c r="B100" s="2"/>
      <c r="C100" s="6"/>
      <c r="L100" s="2"/>
      <c r="M100" s="2"/>
      <c r="N100" s="2"/>
      <c r="O100" s="2"/>
      <c r="P100" s="2"/>
    </row>
    <row r="101" spans="1:16" s="7" customFormat="1">
      <c r="A101" s="2"/>
      <c r="B101" s="2"/>
      <c r="C101" s="6"/>
      <c r="L101" s="2"/>
      <c r="M101" s="2"/>
      <c r="N101" s="2"/>
      <c r="O101" s="2"/>
      <c r="P101" s="2"/>
    </row>
    <row r="102" spans="1:16" s="7" customFormat="1">
      <c r="A102" s="2"/>
      <c r="B102" s="2"/>
      <c r="C102" s="6"/>
      <c r="L102" s="2"/>
      <c r="M102" s="2"/>
      <c r="N102" s="2"/>
      <c r="O102" s="2"/>
      <c r="P102" s="2"/>
    </row>
    <row r="103" spans="1:16" s="7" customFormat="1">
      <c r="A103" s="2"/>
      <c r="B103" s="2"/>
      <c r="C103" s="6"/>
      <c r="L103" s="2"/>
      <c r="M103" s="2"/>
      <c r="N103" s="2"/>
      <c r="O103" s="2"/>
      <c r="P103" s="2"/>
    </row>
    <row r="104" spans="1:16" s="7" customFormat="1">
      <c r="A104" s="2"/>
      <c r="B104" s="2"/>
      <c r="C104" s="6"/>
      <c r="L104" s="2"/>
      <c r="M104" s="2"/>
      <c r="N104" s="2"/>
      <c r="O104" s="2"/>
      <c r="P104" s="2"/>
    </row>
    <row r="105" spans="1:16" s="7" customFormat="1">
      <c r="A105" s="2"/>
      <c r="B105" s="2"/>
      <c r="C105" s="6"/>
      <c r="L105" s="2"/>
      <c r="M105" s="2"/>
      <c r="N105" s="2"/>
      <c r="O105" s="2"/>
      <c r="P105" s="2"/>
    </row>
    <row r="106" spans="1:16" s="7" customFormat="1">
      <c r="A106" s="2"/>
      <c r="B106" s="2"/>
      <c r="C106" s="6"/>
      <c r="L106" s="2"/>
      <c r="M106" s="2"/>
      <c r="N106" s="2"/>
      <c r="O106" s="2"/>
      <c r="P106" s="2"/>
    </row>
    <row r="107" spans="1:16" s="7" customFormat="1">
      <c r="A107" s="2"/>
      <c r="B107" s="2"/>
      <c r="C107" s="6"/>
      <c r="L107" s="2"/>
      <c r="M107" s="2"/>
      <c r="N107" s="2"/>
      <c r="O107" s="2"/>
      <c r="P107" s="2"/>
    </row>
    <row r="108" spans="1:16" s="7" customFormat="1">
      <c r="A108" s="2"/>
      <c r="B108" s="2"/>
      <c r="C108" s="6"/>
      <c r="L108" s="2"/>
      <c r="M108" s="2"/>
      <c r="N108" s="2"/>
      <c r="O108" s="2"/>
      <c r="P108" s="2"/>
    </row>
    <row r="109" spans="1:16" s="7" customFormat="1">
      <c r="A109" s="2"/>
      <c r="B109" s="2"/>
      <c r="C109" s="6"/>
      <c r="L109" s="2"/>
      <c r="M109" s="2"/>
      <c r="N109" s="2"/>
      <c r="O109" s="2"/>
      <c r="P109" s="2"/>
    </row>
    <row r="110" spans="1:16" s="7" customFormat="1">
      <c r="A110" s="2"/>
      <c r="B110" s="2"/>
      <c r="C110" s="6"/>
      <c r="L110" s="2"/>
      <c r="M110" s="2"/>
      <c r="N110" s="2"/>
      <c r="O110" s="2"/>
      <c r="P110" s="2"/>
    </row>
    <row r="111" spans="1:16" s="7" customFormat="1">
      <c r="A111" s="2"/>
      <c r="B111" s="2"/>
      <c r="C111" s="6"/>
      <c r="L111" s="2"/>
      <c r="M111" s="2"/>
      <c r="N111" s="2"/>
      <c r="O111" s="2"/>
      <c r="P111" s="2"/>
    </row>
    <row r="112" spans="1:16" s="7" customFormat="1">
      <c r="A112" s="2"/>
      <c r="B112" s="2"/>
      <c r="C112" s="6"/>
      <c r="L112" s="2"/>
      <c r="M112" s="2"/>
      <c r="N112" s="2"/>
      <c r="O112" s="2"/>
      <c r="P112" s="2"/>
    </row>
    <row r="113" spans="1:16" s="7" customFormat="1">
      <c r="A113" s="2"/>
      <c r="B113" s="2"/>
      <c r="C113" s="6"/>
      <c r="L113" s="2"/>
      <c r="M113" s="2"/>
      <c r="N113" s="2"/>
      <c r="O113" s="2"/>
      <c r="P113" s="2"/>
    </row>
    <row r="114" spans="1:16" s="7" customFormat="1">
      <c r="A114" s="2"/>
      <c r="B114" s="2"/>
      <c r="C114" s="6"/>
      <c r="L114" s="2"/>
      <c r="M114" s="2"/>
      <c r="N114" s="2"/>
      <c r="O114" s="2"/>
      <c r="P114" s="2"/>
    </row>
    <row r="115" spans="1:16" s="7" customFormat="1">
      <c r="A115" s="2"/>
      <c r="B115" s="2"/>
      <c r="C115" s="6"/>
      <c r="L115" s="2"/>
      <c r="M115" s="2"/>
      <c r="N115" s="2"/>
      <c r="O115" s="2"/>
      <c r="P115" s="2"/>
    </row>
    <row r="116" spans="1:16" s="7" customFormat="1">
      <c r="A116" s="2"/>
      <c r="B116" s="2"/>
      <c r="C116" s="6"/>
      <c r="L116" s="2"/>
      <c r="M116" s="2"/>
      <c r="N116" s="2"/>
      <c r="O116" s="2"/>
      <c r="P116" s="2"/>
    </row>
    <row r="117" spans="1:16">
      <c r="C117" s="6"/>
    </row>
    <row r="118" spans="1:16">
      <c r="C118" s="6"/>
    </row>
    <row r="119" spans="1:16">
      <c r="C119" s="6"/>
    </row>
    <row r="120" spans="1:16">
      <c r="C120" s="6"/>
    </row>
    <row r="121" spans="1:16">
      <c r="C121" s="6"/>
    </row>
    <row r="122" spans="1:16">
      <c r="C122" s="6"/>
    </row>
    <row r="123" spans="1:16">
      <c r="C123" s="6"/>
    </row>
    <row r="124" spans="1:16">
      <c r="C124" s="6"/>
    </row>
    <row r="125" spans="1:16">
      <c r="C125" s="6"/>
    </row>
    <row r="126" spans="1:16">
      <c r="C126" s="6"/>
    </row>
    <row r="127" spans="1:16" s="7" customFormat="1">
      <c r="A127" s="2"/>
      <c r="B127" s="2"/>
      <c r="C127" s="6"/>
      <c r="L127" s="2"/>
      <c r="M127" s="2"/>
      <c r="N127" s="2"/>
      <c r="O127" s="2"/>
      <c r="P127" s="2"/>
    </row>
    <row r="128" spans="1:16" s="7" customFormat="1">
      <c r="A128" s="2"/>
      <c r="B128" s="2"/>
      <c r="C128" s="6"/>
      <c r="L128" s="2"/>
      <c r="M128" s="2"/>
      <c r="N128" s="2"/>
      <c r="O128" s="2"/>
      <c r="P128" s="2"/>
    </row>
    <row r="129" spans="1:16" s="7" customFormat="1">
      <c r="A129" s="2"/>
      <c r="B129" s="2"/>
      <c r="C129" s="6"/>
      <c r="L129" s="2"/>
      <c r="M129" s="2"/>
      <c r="N129" s="2"/>
      <c r="O129" s="2"/>
      <c r="P129" s="2"/>
    </row>
    <row r="130" spans="1:16" s="7" customFormat="1">
      <c r="A130" s="2"/>
      <c r="B130" s="2"/>
      <c r="C130" s="6"/>
      <c r="L130" s="2"/>
      <c r="M130" s="2"/>
      <c r="N130" s="2"/>
      <c r="O130" s="2"/>
      <c r="P130" s="2"/>
    </row>
    <row r="131" spans="1:16" s="7" customFormat="1">
      <c r="A131" s="2"/>
      <c r="B131" s="2"/>
      <c r="C131" s="6"/>
      <c r="L131" s="2"/>
      <c r="M131" s="2"/>
      <c r="N131" s="2"/>
      <c r="O131" s="2"/>
      <c r="P131" s="2"/>
    </row>
    <row r="132" spans="1:16" s="7" customFormat="1">
      <c r="A132" s="2"/>
      <c r="B132" s="2"/>
      <c r="C132" s="6"/>
      <c r="L132" s="2"/>
      <c r="M132" s="2"/>
      <c r="N132" s="2"/>
      <c r="O132" s="2"/>
      <c r="P132" s="2"/>
    </row>
    <row r="133" spans="1:16" s="7" customFormat="1">
      <c r="A133" s="2"/>
      <c r="B133" s="2"/>
      <c r="C133" s="6"/>
      <c r="L133" s="2"/>
      <c r="M133" s="2"/>
      <c r="N133" s="2"/>
      <c r="O133" s="2"/>
      <c r="P133" s="2"/>
    </row>
    <row r="134" spans="1:16" s="7" customFormat="1">
      <c r="A134" s="2"/>
      <c r="B134" s="2"/>
      <c r="C134" s="6"/>
      <c r="L134" s="2"/>
      <c r="M134" s="2"/>
      <c r="N134" s="2"/>
      <c r="O134" s="2"/>
      <c r="P134" s="2"/>
    </row>
    <row r="135" spans="1:16" s="7" customFormat="1">
      <c r="A135" s="2"/>
      <c r="B135" s="2"/>
      <c r="C135" s="6"/>
      <c r="L135" s="2"/>
      <c r="M135" s="2"/>
      <c r="N135" s="2"/>
      <c r="O135" s="2"/>
      <c r="P135" s="2"/>
    </row>
    <row r="136" spans="1:16" s="7" customFormat="1">
      <c r="A136" s="2"/>
      <c r="B136" s="2"/>
      <c r="C136" s="6"/>
      <c r="L136" s="2"/>
      <c r="M136" s="2"/>
      <c r="N136" s="2"/>
      <c r="O136" s="2"/>
      <c r="P136" s="2"/>
    </row>
    <row r="137" spans="1:16" s="7" customFormat="1">
      <c r="A137" s="2"/>
      <c r="B137" s="2"/>
      <c r="C137" s="6"/>
      <c r="L137" s="2"/>
      <c r="M137" s="2"/>
      <c r="N137" s="2"/>
      <c r="O137" s="2"/>
      <c r="P137" s="2"/>
    </row>
    <row r="138" spans="1:16" s="7" customFormat="1">
      <c r="A138" s="2"/>
      <c r="B138" s="2"/>
      <c r="C138" s="6"/>
      <c r="L138" s="2"/>
      <c r="M138" s="2"/>
      <c r="N138" s="2"/>
      <c r="O138" s="2"/>
      <c r="P138" s="2"/>
    </row>
    <row r="139" spans="1:16" s="7" customFormat="1">
      <c r="A139" s="2"/>
      <c r="B139" s="2"/>
      <c r="C139" s="6"/>
      <c r="L139" s="2"/>
      <c r="M139" s="2"/>
      <c r="N139" s="2"/>
      <c r="O139" s="2"/>
      <c r="P139" s="2"/>
    </row>
    <row r="140" spans="1:16" s="7" customFormat="1">
      <c r="A140" s="2"/>
      <c r="B140" s="2"/>
      <c r="C140" s="6"/>
      <c r="L140" s="2"/>
      <c r="M140" s="2"/>
      <c r="N140" s="2"/>
      <c r="O140" s="2"/>
      <c r="P140" s="2"/>
    </row>
    <row r="141" spans="1:16" s="7" customFormat="1">
      <c r="A141" s="2"/>
      <c r="B141" s="2"/>
      <c r="C141" s="6"/>
      <c r="L141" s="2"/>
      <c r="M141" s="2"/>
      <c r="N141" s="2"/>
      <c r="O141" s="2"/>
      <c r="P141" s="2"/>
    </row>
    <row r="142" spans="1:16" s="7" customFormat="1">
      <c r="A142" s="2"/>
      <c r="B142" s="2"/>
      <c r="C142" s="6"/>
      <c r="L142" s="2"/>
      <c r="M142" s="2"/>
      <c r="N142" s="2"/>
      <c r="O142" s="2"/>
      <c r="P142" s="2"/>
    </row>
    <row r="143" spans="1:16" s="7" customFormat="1">
      <c r="A143" s="2"/>
      <c r="B143" s="2"/>
      <c r="C143" s="6"/>
      <c r="L143" s="2"/>
      <c r="M143" s="2"/>
      <c r="N143" s="2"/>
      <c r="O143" s="2"/>
      <c r="P143" s="2"/>
    </row>
    <row r="144" spans="1:16" s="7" customFormat="1">
      <c r="A144" s="2"/>
      <c r="B144" s="2"/>
      <c r="C144" s="6"/>
      <c r="L144" s="2"/>
      <c r="M144" s="2"/>
      <c r="N144" s="2"/>
      <c r="O144" s="2"/>
      <c r="P144" s="2"/>
    </row>
    <row r="145" spans="1:16" s="7" customFormat="1">
      <c r="A145" s="2"/>
      <c r="B145" s="2"/>
      <c r="C145" s="6"/>
      <c r="L145" s="2"/>
      <c r="M145" s="2"/>
      <c r="N145" s="2"/>
      <c r="O145" s="2"/>
      <c r="P145" s="2"/>
    </row>
    <row r="146" spans="1:16" s="7" customFormat="1">
      <c r="A146" s="2"/>
      <c r="B146" s="2"/>
      <c r="C146" s="6"/>
      <c r="L146" s="2"/>
      <c r="M146" s="2"/>
      <c r="N146" s="2"/>
      <c r="O146" s="2"/>
      <c r="P146" s="2"/>
    </row>
    <row r="147" spans="1:16" s="7" customFormat="1">
      <c r="A147" s="2"/>
      <c r="B147" s="2"/>
      <c r="C147" s="6"/>
      <c r="L147" s="2"/>
      <c r="M147" s="2"/>
      <c r="N147" s="2"/>
      <c r="O147" s="2"/>
      <c r="P147" s="2"/>
    </row>
    <row r="148" spans="1:16" s="7" customFormat="1">
      <c r="A148" s="2"/>
      <c r="B148" s="2"/>
      <c r="C148" s="6"/>
      <c r="L148" s="2"/>
      <c r="M148" s="2"/>
      <c r="N148" s="2"/>
      <c r="O148" s="2"/>
      <c r="P148" s="2"/>
    </row>
    <row r="149" spans="1:16" s="7" customFormat="1">
      <c r="A149" s="2"/>
      <c r="B149" s="2"/>
      <c r="C149" s="6"/>
      <c r="L149" s="2"/>
      <c r="M149" s="2"/>
      <c r="N149" s="2"/>
      <c r="O149" s="2"/>
      <c r="P149" s="2"/>
    </row>
    <row r="150" spans="1:16" s="7" customFormat="1">
      <c r="A150" s="2"/>
      <c r="B150" s="2"/>
      <c r="C150" s="6"/>
      <c r="L150" s="2"/>
      <c r="M150" s="2"/>
      <c r="N150" s="2"/>
      <c r="O150" s="2"/>
      <c r="P150" s="2"/>
    </row>
    <row r="151" spans="1:16" s="7" customFormat="1">
      <c r="A151" s="2"/>
      <c r="B151" s="2"/>
      <c r="C151" s="6"/>
      <c r="L151" s="2"/>
      <c r="M151" s="2"/>
      <c r="N151" s="2"/>
      <c r="O151" s="2"/>
      <c r="P151" s="2"/>
    </row>
    <row r="152" spans="1:16" s="7" customFormat="1">
      <c r="A152" s="2"/>
      <c r="B152" s="2"/>
      <c r="C152" s="6"/>
      <c r="L152" s="2"/>
      <c r="M152" s="2"/>
      <c r="N152" s="2"/>
      <c r="O152" s="2"/>
      <c r="P152" s="2"/>
    </row>
    <row r="153" spans="1:16" s="7" customFormat="1">
      <c r="A153" s="2"/>
      <c r="B153" s="2"/>
      <c r="C153" s="6"/>
      <c r="L153" s="2"/>
      <c r="M153" s="2"/>
      <c r="N153" s="2"/>
      <c r="O153" s="2"/>
      <c r="P153" s="2"/>
    </row>
    <row r="154" spans="1:16" s="7" customFormat="1">
      <c r="A154" s="2"/>
      <c r="B154" s="2"/>
      <c r="C154" s="6"/>
      <c r="L154" s="2"/>
      <c r="M154" s="2"/>
      <c r="N154" s="2"/>
      <c r="O154" s="2"/>
      <c r="P154" s="2"/>
    </row>
    <row r="155" spans="1:16" s="7" customFormat="1">
      <c r="A155" s="2"/>
      <c r="B155" s="2"/>
      <c r="C155" s="6"/>
      <c r="L155" s="2"/>
      <c r="M155" s="2"/>
      <c r="N155" s="2"/>
      <c r="O155" s="2"/>
      <c r="P155" s="2"/>
    </row>
    <row r="156" spans="1:16" s="7" customFormat="1">
      <c r="A156" s="2"/>
      <c r="B156" s="2"/>
      <c r="C156" s="6"/>
      <c r="L156" s="2"/>
      <c r="M156" s="2"/>
      <c r="N156" s="2"/>
      <c r="O156" s="2"/>
      <c r="P156" s="2"/>
    </row>
    <row r="157" spans="1:16" s="7" customFormat="1">
      <c r="A157" s="2"/>
      <c r="B157" s="2"/>
      <c r="C157" s="6"/>
      <c r="L157" s="2"/>
      <c r="M157" s="2"/>
      <c r="N157" s="2"/>
      <c r="O157" s="2"/>
      <c r="P157" s="2"/>
    </row>
    <row r="158" spans="1:16" s="7" customFormat="1">
      <c r="A158" s="2"/>
      <c r="B158" s="2"/>
      <c r="C158" s="6"/>
      <c r="L158" s="2"/>
      <c r="M158" s="2"/>
      <c r="N158" s="2"/>
      <c r="O158" s="2"/>
      <c r="P158" s="2"/>
    </row>
    <row r="159" spans="1:16" s="7" customFormat="1">
      <c r="A159" s="2"/>
      <c r="B159" s="2"/>
      <c r="C159" s="6"/>
      <c r="L159" s="2"/>
      <c r="M159" s="2"/>
      <c r="N159" s="2"/>
      <c r="O159" s="2"/>
      <c r="P159" s="2"/>
    </row>
    <row r="160" spans="1:16" s="7" customFormat="1">
      <c r="A160" s="2"/>
      <c r="B160" s="2"/>
      <c r="C160" s="6"/>
      <c r="L160" s="2"/>
      <c r="M160" s="2"/>
      <c r="N160" s="2"/>
      <c r="O160" s="2"/>
      <c r="P160" s="2"/>
    </row>
    <row r="161" spans="1:16" s="7" customFormat="1">
      <c r="A161" s="2"/>
      <c r="B161" s="2"/>
      <c r="C161" s="6"/>
      <c r="L161" s="2"/>
      <c r="M161" s="2"/>
      <c r="N161" s="2"/>
      <c r="O161" s="2"/>
      <c r="P161" s="2"/>
    </row>
    <row r="162" spans="1:16" s="7" customFormat="1">
      <c r="A162" s="2"/>
      <c r="B162" s="2"/>
      <c r="C162" s="6"/>
      <c r="L162" s="2"/>
      <c r="M162" s="2"/>
      <c r="N162" s="2"/>
      <c r="O162" s="2"/>
      <c r="P162" s="2"/>
    </row>
    <row r="163" spans="1:16" s="7" customFormat="1">
      <c r="A163" s="2"/>
      <c r="B163" s="2"/>
      <c r="C163" s="6"/>
      <c r="L163" s="2"/>
      <c r="M163" s="2"/>
      <c r="N163" s="2"/>
      <c r="O163" s="2"/>
      <c r="P163" s="2"/>
    </row>
    <row r="164" spans="1:16" s="7" customFormat="1">
      <c r="A164" s="2"/>
      <c r="B164" s="2"/>
      <c r="C164" s="6"/>
      <c r="L164" s="2"/>
      <c r="M164" s="2"/>
      <c r="N164" s="2"/>
      <c r="O164" s="2"/>
      <c r="P164" s="2"/>
    </row>
    <row r="165" spans="1:16" s="7" customFormat="1">
      <c r="A165" s="2"/>
      <c r="B165" s="2"/>
      <c r="C165" s="6"/>
      <c r="L165" s="2"/>
      <c r="M165" s="2"/>
      <c r="N165" s="2"/>
      <c r="O165" s="2"/>
      <c r="P165" s="2"/>
    </row>
    <row r="166" spans="1:16" s="7" customFormat="1">
      <c r="A166" s="2"/>
      <c r="B166" s="2"/>
      <c r="C166" s="6"/>
      <c r="L166" s="2"/>
      <c r="M166" s="2"/>
      <c r="N166" s="2"/>
      <c r="O166" s="2"/>
      <c r="P166" s="2"/>
    </row>
    <row r="167" spans="1:16" s="7" customFormat="1">
      <c r="A167" s="2"/>
      <c r="B167" s="2"/>
      <c r="C167" s="6"/>
      <c r="L167" s="2"/>
      <c r="M167" s="2"/>
      <c r="N167" s="2"/>
      <c r="O167" s="2"/>
      <c r="P167" s="2"/>
    </row>
    <row r="168" spans="1:16" s="7" customFormat="1">
      <c r="A168" s="2"/>
      <c r="B168" s="2"/>
      <c r="C168" s="6"/>
      <c r="L168" s="2"/>
      <c r="M168" s="2"/>
      <c r="N168" s="2"/>
      <c r="O168" s="2"/>
      <c r="P168" s="2"/>
    </row>
    <row r="169" spans="1:16" s="7" customFormat="1">
      <c r="A169" s="2"/>
      <c r="B169" s="2"/>
      <c r="C169" s="6"/>
      <c r="L169" s="2"/>
      <c r="M169" s="2"/>
      <c r="N169" s="2"/>
      <c r="O169" s="2"/>
      <c r="P169" s="2"/>
    </row>
    <row r="170" spans="1:16" s="7" customFormat="1">
      <c r="A170" s="2"/>
      <c r="B170" s="2"/>
      <c r="C170" s="6"/>
      <c r="L170" s="2"/>
      <c r="M170" s="2"/>
      <c r="N170" s="2"/>
      <c r="O170" s="2"/>
      <c r="P170" s="2"/>
    </row>
    <row r="171" spans="1:16" s="7" customFormat="1">
      <c r="A171" s="2"/>
      <c r="B171" s="2"/>
      <c r="C171" s="6"/>
      <c r="L171" s="2"/>
      <c r="M171" s="2"/>
      <c r="N171" s="2"/>
      <c r="O171" s="2"/>
      <c r="P171" s="2"/>
    </row>
    <row r="172" spans="1:16" s="7" customFormat="1">
      <c r="A172" s="2"/>
      <c r="B172" s="2"/>
      <c r="C172" s="6"/>
      <c r="L172" s="2"/>
      <c r="M172" s="2"/>
      <c r="N172" s="2"/>
      <c r="O172" s="2"/>
      <c r="P172" s="2"/>
    </row>
    <row r="173" spans="1:16" s="7" customFormat="1">
      <c r="A173" s="2"/>
      <c r="B173" s="2"/>
      <c r="C173" s="6"/>
      <c r="L173" s="2"/>
      <c r="M173" s="2"/>
      <c r="N173" s="2"/>
      <c r="O173" s="2"/>
      <c r="P173" s="2"/>
    </row>
    <row r="174" spans="1:16" s="7" customFormat="1">
      <c r="A174" s="2"/>
      <c r="B174" s="2"/>
      <c r="C174" s="6"/>
      <c r="L174" s="2"/>
      <c r="M174" s="2"/>
      <c r="N174" s="2"/>
      <c r="O174" s="2"/>
      <c r="P174" s="2"/>
    </row>
    <row r="175" spans="1:16" s="7" customFormat="1">
      <c r="A175" s="2"/>
      <c r="B175" s="2"/>
      <c r="C175" s="6"/>
      <c r="L175" s="2"/>
      <c r="M175" s="2"/>
      <c r="N175" s="2"/>
      <c r="O175" s="2"/>
      <c r="P175" s="2"/>
    </row>
    <row r="176" spans="1:16" s="7" customFormat="1">
      <c r="A176" s="2"/>
      <c r="B176" s="2"/>
      <c r="C176" s="6"/>
      <c r="L176" s="2"/>
      <c r="M176" s="2"/>
      <c r="N176" s="2"/>
      <c r="O176" s="2"/>
      <c r="P176" s="2"/>
    </row>
    <row r="177" spans="1:16" s="7" customFormat="1">
      <c r="A177" s="2"/>
      <c r="B177" s="2"/>
      <c r="C177" s="6"/>
      <c r="L177" s="2"/>
      <c r="M177" s="2"/>
      <c r="N177" s="2"/>
      <c r="O177" s="2"/>
      <c r="P177" s="2"/>
    </row>
    <row r="178" spans="1:16" s="7" customFormat="1">
      <c r="A178" s="2"/>
      <c r="B178" s="2"/>
      <c r="C178" s="6"/>
      <c r="L178" s="2"/>
      <c r="M178" s="2"/>
      <c r="N178" s="2"/>
      <c r="O178" s="2"/>
      <c r="P178" s="2"/>
    </row>
    <row r="179" spans="1:16" s="7" customFormat="1">
      <c r="A179" s="2"/>
      <c r="B179" s="2"/>
      <c r="C179" s="6"/>
      <c r="L179" s="2"/>
      <c r="M179" s="2"/>
      <c r="N179" s="2"/>
      <c r="O179" s="2"/>
      <c r="P179" s="2"/>
    </row>
    <row r="180" spans="1:16" s="7" customFormat="1">
      <c r="A180" s="2"/>
      <c r="B180" s="2"/>
      <c r="C180" s="6"/>
      <c r="L180" s="2"/>
      <c r="M180" s="2"/>
      <c r="N180" s="2"/>
      <c r="O180" s="2"/>
      <c r="P180" s="2"/>
    </row>
    <row r="181" spans="1:16" s="7" customFormat="1">
      <c r="A181" s="2"/>
      <c r="B181" s="2"/>
      <c r="C181" s="6"/>
      <c r="L181" s="2"/>
      <c r="M181" s="2"/>
      <c r="N181" s="2"/>
      <c r="O181" s="2"/>
      <c r="P181" s="2"/>
    </row>
    <row r="182" spans="1:16" s="7" customFormat="1">
      <c r="A182" s="2"/>
      <c r="B182" s="2"/>
      <c r="C182" s="6"/>
      <c r="L182" s="2"/>
      <c r="M182" s="2"/>
      <c r="N182" s="2"/>
      <c r="O182" s="2"/>
      <c r="P182" s="2"/>
    </row>
    <row r="183" spans="1:16" s="7" customFormat="1">
      <c r="A183" s="2"/>
      <c r="B183" s="2"/>
      <c r="C183" s="6"/>
      <c r="L183" s="2"/>
      <c r="M183" s="2"/>
      <c r="N183" s="2"/>
      <c r="O183" s="2"/>
      <c r="P183" s="2"/>
    </row>
    <row r="184" spans="1:16" s="7" customFormat="1">
      <c r="A184" s="2"/>
      <c r="B184" s="2"/>
      <c r="C184" s="6"/>
      <c r="L184" s="2"/>
      <c r="M184" s="2"/>
      <c r="N184" s="2"/>
      <c r="O184" s="2"/>
      <c r="P184" s="2"/>
    </row>
    <row r="185" spans="1:16" s="7" customFormat="1">
      <c r="A185" s="2"/>
      <c r="B185" s="2"/>
      <c r="C185" s="6"/>
      <c r="L185" s="2"/>
      <c r="M185" s="2"/>
      <c r="N185" s="2"/>
      <c r="O185" s="2"/>
      <c r="P185" s="2"/>
    </row>
    <row r="186" spans="1:16" s="7" customFormat="1">
      <c r="A186" s="2"/>
      <c r="B186" s="2"/>
      <c r="C186" s="6"/>
      <c r="L186" s="2"/>
      <c r="M186" s="2"/>
      <c r="N186" s="2"/>
      <c r="O186" s="2"/>
      <c r="P186" s="2"/>
    </row>
    <row r="187" spans="1:16" s="7" customFormat="1">
      <c r="A187" s="2"/>
      <c r="B187" s="2"/>
      <c r="C187" s="6"/>
      <c r="L187" s="2"/>
      <c r="M187" s="2"/>
      <c r="N187" s="2"/>
      <c r="O187" s="2"/>
      <c r="P187" s="2"/>
    </row>
    <row r="188" spans="1:16" s="7" customFormat="1">
      <c r="A188" s="2"/>
      <c r="B188" s="2"/>
      <c r="C188" s="6"/>
      <c r="L188" s="2"/>
      <c r="M188" s="2"/>
      <c r="N188" s="2"/>
      <c r="O188" s="2"/>
      <c r="P188" s="2"/>
    </row>
    <row r="189" spans="1:16" s="7" customFormat="1">
      <c r="A189" s="2"/>
      <c r="B189" s="2"/>
      <c r="C189" s="6"/>
      <c r="L189" s="2"/>
      <c r="M189" s="2"/>
      <c r="N189" s="2"/>
      <c r="O189" s="2"/>
      <c r="P189" s="2"/>
    </row>
    <row r="190" spans="1:16" s="7" customFormat="1">
      <c r="A190" s="2"/>
      <c r="B190" s="2"/>
      <c r="C190" s="6"/>
      <c r="L190" s="2"/>
      <c r="M190" s="2"/>
      <c r="N190" s="2"/>
      <c r="O190" s="2"/>
      <c r="P190" s="2"/>
    </row>
    <row r="191" spans="1:16" s="7" customFormat="1">
      <c r="A191" s="2"/>
      <c r="B191" s="2"/>
      <c r="C191" s="6"/>
      <c r="L191" s="2"/>
      <c r="M191" s="2"/>
      <c r="N191" s="2"/>
      <c r="O191" s="2"/>
      <c r="P191" s="2"/>
    </row>
    <row r="192" spans="1:16" s="7" customFormat="1">
      <c r="A192" s="2"/>
      <c r="B192" s="2"/>
      <c r="C192" s="6"/>
      <c r="L192" s="2"/>
      <c r="M192" s="2"/>
      <c r="N192" s="2"/>
      <c r="O192" s="2"/>
      <c r="P192" s="2"/>
    </row>
    <row r="193" spans="1:16" s="7" customFormat="1">
      <c r="A193" s="2"/>
      <c r="B193" s="2"/>
      <c r="C193" s="6"/>
      <c r="L193" s="2"/>
      <c r="M193" s="2"/>
      <c r="N193" s="2"/>
      <c r="O193" s="2"/>
      <c r="P193" s="2"/>
    </row>
    <row r="194" spans="1:16" s="7" customFormat="1">
      <c r="A194" s="2"/>
      <c r="B194" s="2"/>
      <c r="C194" s="6"/>
      <c r="L194" s="2"/>
      <c r="M194" s="2"/>
      <c r="N194" s="2"/>
      <c r="O194" s="2"/>
      <c r="P194" s="2"/>
    </row>
    <row r="195" spans="1:16" s="7" customFormat="1">
      <c r="A195" s="2"/>
      <c r="B195" s="2"/>
      <c r="C195" s="6"/>
      <c r="L195" s="2"/>
      <c r="M195" s="2"/>
      <c r="N195" s="2"/>
      <c r="O195" s="2"/>
      <c r="P195" s="2"/>
    </row>
    <row r="196" spans="1:16" s="7" customFormat="1">
      <c r="A196" s="2"/>
      <c r="B196" s="2"/>
      <c r="C196" s="6"/>
      <c r="L196" s="2"/>
      <c r="M196" s="2"/>
      <c r="N196" s="2"/>
      <c r="O196" s="2"/>
      <c r="P196" s="2"/>
    </row>
    <row r="197" spans="1:16" s="7" customFormat="1">
      <c r="A197" s="2"/>
      <c r="B197" s="2"/>
      <c r="C197" s="6"/>
      <c r="L197" s="2"/>
      <c r="M197" s="2"/>
      <c r="N197" s="2"/>
      <c r="O197" s="2"/>
      <c r="P197" s="2"/>
    </row>
    <row r="198" spans="1:16" s="7" customFormat="1">
      <c r="A198" s="2"/>
      <c r="B198" s="2"/>
      <c r="C198" s="6"/>
      <c r="L198" s="2"/>
      <c r="M198" s="2"/>
      <c r="N198" s="2"/>
      <c r="O198" s="2"/>
      <c r="P198" s="2"/>
    </row>
    <row r="199" spans="1:16" s="7" customFormat="1">
      <c r="A199" s="2"/>
      <c r="B199" s="2"/>
      <c r="C199" s="6"/>
      <c r="L199" s="2"/>
      <c r="M199" s="2"/>
      <c r="N199" s="2"/>
      <c r="O199" s="2"/>
      <c r="P199" s="2"/>
    </row>
    <row r="200" spans="1:16" s="7" customFormat="1">
      <c r="A200" s="2"/>
      <c r="B200" s="2"/>
      <c r="C200" s="6"/>
      <c r="L200" s="2"/>
      <c r="M200" s="2"/>
      <c r="N200" s="2"/>
      <c r="O200" s="2"/>
      <c r="P200" s="2"/>
    </row>
    <row r="201" spans="1:16" s="7" customFormat="1">
      <c r="A201" s="2"/>
      <c r="B201" s="2"/>
      <c r="C201" s="6"/>
      <c r="L201" s="2"/>
      <c r="M201" s="2"/>
      <c r="N201" s="2"/>
      <c r="O201" s="2"/>
      <c r="P201" s="2"/>
    </row>
    <row r="202" spans="1:16" s="7" customFormat="1">
      <c r="A202" s="2"/>
      <c r="B202" s="2"/>
      <c r="C202" s="2"/>
      <c r="L202" s="2"/>
      <c r="M202" s="2"/>
      <c r="N202" s="2"/>
      <c r="O202" s="2"/>
      <c r="P202" s="2"/>
    </row>
    <row r="203" spans="1:16" s="7" customFormat="1">
      <c r="A203" s="2"/>
      <c r="B203" s="2"/>
      <c r="C203" s="2"/>
      <c r="L203" s="2"/>
      <c r="M203" s="2"/>
      <c r="N203" s="2"/>
      <c r="O203" s="2"/>
      <c r="P203" s="2"/>
    </row>
    <row r="204" spans="1:16" s="7" customFormat="1">
      <c r="A204" s="2"/>
      <c r="B204" s="2"/>
      <c r="C204" s="2"/>
      <c r="L204" s="2"/>
      <c r="M204" s="2"/>
      <c r="N204" s="2"/>
      <c r="O204" s="2"/>
      <c r="P204" s="2"/>
    </row>
    <row r="205" spans="1:16" s="7" customFormat="1">
      <c r="A205" s="2"/>
      <c r="B205" s="2"/>
      <c r="C205" s="2"/>
      <c r="L205" s="2"/>
      <c r="M205" s="2"/>
      <c r="N205" s="2"/>
      <c r="O205" s="2"/>
      <c r="P205" s="2"/>
    </row>
    <row r="206" spans="1:16" s="7" customFormat="1">
      <c r="A206" s="2"/>
      <c r="B206" s="2"/>
      <c r="C206" s="2"/>
      <c r="L206" s="2"/>
      <c r="M206" s="2"/>
      <c r="N206" s="2"/>
      <c r="O206" s="2"/>
      <c r="P206" s="2"/>
    </row>
  </sheetData>
  <mergeCells count="8">
    <mergeCell ref="B17:B18"/>
    <mergeCell ref="C17:C18"/>
    <mergeCell ref="A21:C22"/>
    <mergeCell ref="A1:C1"/>
    <mergeCell ref="B3:C3"/>
    <mergeCell ref="B9:C9"/>
    <mergeCell ref="B11:B12"/>
    <mergeCell ref="C11:C1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fitToHeight="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989D2-DD91-4849-BE3C-2D3776207F3D}">
  <sheetPr>
    <tabColor theme="5" tint="0.59999389629810485"/>
  </sheetPr>
  <dimension ref="A1:R218"/>
  <sheetViews>
    <sheetView showGridLines="0" topLeftCell="C1" zoomScaleNormal="100" workbookViewId="0">
      <selection activeCell="H5" sqref="H5"/>
    </sheetView>
  </sheetViews>
  <sheetFormatPr baseColWidth="10" defaultColWidth="11.42578125" defaultRowHeight="12"/>
  <cols>
    <col min="1" max="1" width="18.28515625" style="2" hidden="1" customWidth="1"/>
    <col min="2" max="2" width="13.7109375" style="2" hidden="1" customWidth="1"/>
    <col min="3" max="3" width="29.5703125" style="2" customWidth="1"/>
    <col min="4" max="4" width="10.42578125" style="2" customWidth="1"/>
    <col min="5" max="5" width="11.42578125" style="2" customWidth="1"/>
    <col min="6" max="13" width="11.42578125" style="7"/>
    <col min="14" max="16384" width="11.42578125" style="2"/>
  </cols>
  <sheetData>
    <row r="1" spans="1:18" ht="41.25" customHeight="1">
      <c r="A1" s="72" t="s">
        <v>296</v>
      </c>
      <c r="B1" s="72"/>
      <c r="C1" s="72"/>
      <c r="D1" s="72"/>
      <c r="E1" s="72"/>
    </row>
    <row r="2" spans="1:18" ht="38.25" customHeight="1">
      <c r="A2" s="25" t="s">
        <v>297</v>
      </c>
      <c r="B2" s="25" t="s">
        <v>298</v>
      </c>
      <c r="C2" s="15" t="s">
        <v>299</v>
      </c>
      <c r="D2" s="7"/>
      <c r="E2" s="7"/>
    </row>
    <row r="3" spans="1:18" ht="44.25" customHeight="1">
      <c r="A3" s="26" t="s">
        <v>300</v>
      </c>
      <c r="B3" s="27" t="s">
        <v>301</v>
      </c>
      <c r="C3" s="102" t="s">
        <v>2</v>
      </c>
      <c r="D3" s="103" t="s">
        <v>3</v>
      </c>
      <c r="E3" s="104"/>
    </row>
    <row r="4" spans="1:18" ht="24" customHeight="1">
      <c r="A4" s="18" t="s">
        <v>302</v>
      </c>
      <c r="B4" s="28"/>
      <c r="C4" s="87" t="s">
        <v>303</v>
      </c>
      <c r="D4" s="62">
        <v>0.5</v>
      </c>
      <c r="E4" s="62">
        <f>+D4/2</f>
        <v>0.25</v>
      </c>
    </row>
    <row r="5" spans="1:18" ht="24" customHeight="1">
      <c r="A5" s="18" t="s">
        <v>304</v>
      </c>
      <c r="B5" s="29">
        <v>11</v>
      </c>
      <c r="C5" s="87" t="s">
        <v>305</v>
      </c>
      <c r="D5" s="109">
        <v>0.35</v>
      </c>
      <c r="E5" s="66">
        <v>0.17</v>
      </c>
    </row>
    <row r="6" spans="1:18" ht="24" customHeight="1">
      <c r="A6" s="18"/>
      <c r="B6" s="29"/>
      <c r="C6" s="87" t="s">
        <v>306</v>
      </c>
      <c r="D6" s="110"/>
      <c r="E6" s="69"/>
    </row>
    <row r="7" spans="1:18" ht="24" customHeight="1">
      <c r="A7" s="18" t="s">
        <v>307</v>
      </c>
      <c r="B7" s="30" t="s">
        <v>308</v>
      </c>
      <c r="C7" s="87" t="s">
        <v>309</v>
      </c>
      <c r="D7" s="111"/>
      <c r="E7" s="67"/>
      <c r="F7" s="31"/>
    </row>
    <row r="8" spans="1:18" ht="24" customHeight="1">
      <c r="A8" s="18"/>
      <c r="B8" s="30"/>
      <c r="C8" s="87" t="s">
        <v>310</v>
      </c>
      <c r="D8" s="66">
        <v>0.35</v>
      </c>
      <c r="E8" s="69">
        <v>0.17</v>
      </c>
      <c r="F8" s="31"/>
    </row>
    <row r="9" spans="1:18" ht="24" customHeight="1">
      <c r="A9" s="18"/>
      <c r="B9" s="30"/>
      <c r="C9" s="87" t="s">
        <v>311</v>
      </c>
      <c r="D9" s="69"/>
      <c r="E9" s="69"/>
      <c r="F9" s="31"/>
    </row>
    <row r="10" spans="1:18" ht="24" customHeight="1">
      <c r="A10" s="18" t="s">
        <v>312</v>
      </c>
      <c r="B10" s="32">
        <f>B12*2</f>
        <v>35</v>
      </c>
      <c r="C10" s="87" t="s">
        <v>313</v>
      </c>
      <c r="D10" s="67"/>
      <c r="E10" s="69"/>
      <c r="F10" s="31"/>
    </row>
    <row r="11" spans="1:18" ht="24" customHeight="1">
      <c r="A11" s="18"/>
      <c r="B11" s="32"/>
      <c r="C11" s="87" t="s">
        <v>286</v>
      </c>
      <c r="D11" s="109">
        <v>0.35</v>
      </c>
      <c r="E11" s="66">
        <v>0.17</v>
      </c>
      <c r="F11" s="31"/>
    </row>
    <row r="12" spans="1:18" ht="24" customHeight="1">
      <c r="A12" s="18" t="s">
        <v>314</v>
      </c>
      <c r="B12" s="5">
        <v>17.5</v>
      </c>
      <c r="C12" s="87" t="s">
        <v>315</v>
      </c>
      <c r="D12" s="111"/>
      <c r="E12" s="67"/>
      <c r="F12" s="31"/>
    </row>
    <row r="13" spans="1:18" s="7" customFormat="1" ht="24" customHeight="1">
      <c r="A13" s="33"/>
      <c r="C13" s="87" t="s">
        <v>316</v>
      </c>
      <c r="D13" s="66">
        <v>0.35</v>
      </c>
      <c r="E13" s="66">
        <v>0.17</v>
      </c>
      <c r="F13" s="31"/>
      <c r="N13" s="2"/>
      <c r="O13" s="2"/>
      <c r="P13" s="2"/>
      <c r="Q13" s="2"/>
      <c r="R13" s="2"/>
    </row>
    <row r="14" spans="1:18" s="7" customFormat="1" ht="24.75" customHeight="1">
      <c r="A14" s="33"/>
      <c r="C14" s="87" t="s">
        <v>317</v>
      </c>
      <c r="D14" s="69"/>
      <c r="E14" s="69"/>
      <c r="F14" s="31"/>
      <c r="N14" s="2"/>
      <c r="O14" s="2"/>
      <c r="P14" s="2"/>
      <c r="Q14" s="2"/>
      <c r="R14" s="2"/>
    </row>
    <row r="15" spans="1:18" s="7" customFormat="1" ht="24" customHeight="1">
      <c r="A15" s="33"/>
      <c r="C15" s="87" t="s">
        <v>318</v>
      </c>
      <c r="D15" s="69"/>
      <c r="E15" s="69"/>
      <c r="F15" s="31"/>
      <c r="N15" s="2"/>
      <c r="O15" s="2"/>
      <c r="P15" s="2"/>
      <c r="Q15" s="2"/>
      <c r="R15" s="2"/>
    </row>
    <row r="16" spans="1:18" s="7" customFormat="1" ht="24" customHeight="1">
      <c r="C16" s="87" t="s">
        <v>319</v>
      </c>
      <c r="D16" s="67"/>
      <c r="E16" s="67"/>
      <c r="F16" s="31"/>
      <c r="N16" s="2"/>
      <c r="O16" s="2"/>
      <c r="P16" s="2"/>
      <c r="Q16" s="2"/>
      <c r="R16" s="2"/>
    </row>
    <row r="17" spans="1:18" s="7" customFormat="1">
      <c r="B17" s="64"/>
      <c r="C17" s="2"/>
      <c r="D17" s="58"/>
      <c r="E17" s="3"/>
      <c r="N17" s="2"/>
      <c r="O17" s="2"/>
      <c r="P17" s="2"/>
      <c r="Q17" s="2"/>
      <c r="R17" s="2"/>
    </row>
    <row r="18" spans="1:18" s="7" customFormat="1" ht="29.25" customHeight="1">
      <c r="A18" s="25" t="s">
        <v>297</v>
      </c>
      <c r="B18" s="25" t="s">
        <v>320</v>
      </c>
      <c r="C18" s="15" t="s">
        <v>321</v>
      </c>
      <c r="N18" s="2"/>
      <c r="O18" s="2"/>
      <c r="P18" s="2"/>
      <c r="Q18" s="2"/>
      <c r="R18" s="2"/>
    </row>
    <row r="19" spans="1:18" s="7" customFormat="1" ht="46.5" customHeight="1">
      <c r="A19" s="26" t="s">
        <v>300</v>
      </c>
      <c r="B19" s="27" t="s">
        <v>301</v>
      </c>
      <c r="C19" s="102" t="s">
        <v>2</v>
      </c>
      <c r="D19" s="103" t="s">
        <v>3</v>
      </c>
      <c r="E19" s="104"/>
      <c r="N19" s="2"/>
      <c r="O19" s="2"/>
      <c r="P19" s="2"/>
      <c r="Q19" s="2"/>
      <c r="R19" s="2"/>
    </row>
    <row r="20" spans="1:18" s="7" customFormat="1" ht="24" customHeight="1">
      <c r="A20" s="18" t="s">
        <v>302</v>
      </c>
      <c r="B20" s="35"/>
      <c r="C20" s="87" t="s">
        <v>322</v>
      </c>
      <c r="D20" s="62">
        <v>0.95</v>
      </c>
      <c r="E20" s="62">
        <v>0.47</v>
      </c>
      <c r="N20" s="2"/>
      <c r="O20" s="2"/>
      <c r="P20" s="2"/>
      <c r="Q20" s="2"/>
      <c r="R20" s="2"/>
    </row>
    <row r="21" spans="1:18" s="7" customFormat="1" ht="24" customHeight="1">
      <c r="A21" s="18" t="s">
        <v>304</v>
      </c>
      <c r="B21" s="36">
        <v>49</v>
      </c>
      <c r="C21" s="87" t="s">
        <v>323</v>
      </c>
      <c r="D21" s="66">
        <v>0.35</v>
      </c>
      <c r="E21" s="66">
        <v>0.17</v>
      </c>
      <c r="N21" s="2"/>
      <c r="O21" s="2"/>
      <c r="P21" s="2"/>
      <c r="Q21" s="2"/>
      <c r="R21" s="2"/>
    </row>
    <row r="22" spans="1:18" s="7" customFormat="1" ht="24" customHeight="1">
      <c r="A22" s="18" t="s">
        <v>307</v>
      </c>
      <c r="B22" s="37" t="s">
        <v>324</v>
      </c>
      <c r="C22" s="87" t="s">
        <v>325</v>
      </c>
      <c r="D22" s="67"/>
      <c r="E22" s="67"/>
      <c r="N22" s="2"/>
      <c r="O22" s="2"/>
      <c r="P22" s="2"/>
      <c r="Q22" s="2"/>
      <c r="R22" s="2"/>
    </row>
    <row r="23" spans="1:18" s="7" customFormat="1" ht="24" customHeight="1">
      <c r="A23" s="18" t="s">
        <v>312</v>
      </c>
      <c r="B23" s="38">
        <v>69</v>
      </c>
      <c r="C23" s="87" t="s">
        <v>326</v>
      </c>
      <c r="D23" s="62">
        <v>0.45</v>
      </c>
      <c r="E23" s="62">
        <v>0.22</v>
      </c>
      <c r="N23" s="2"/>
      <c r="O23" s="2"/>
      <c r="P23" s="2"/>
      <c r="Q23" s="2"/>
      <c r="R23" s="2"/>
    </row>
    <row r="24" spans="1:18" s="7" customFormat="1" ht="24" customHeight="1">
      <c r="A24" s="18" t="s">
        <v>314</v>
      </c>
      <c r="B24" s="28">
        <v>34.5</v>
      </c>
      <c r="C24" s="87" t="s">
        <v>327</v>
      </c>
      <c r="D24" s="62">
        <v>0.65</v>
      </c>
      <c r="E24" s="62">
        <v>0.32</v>
      </c>
      <c r="N24" s="2"/>
      <c r="O24" s="2"/>
      <c r="P24" s="2"/>
      <c r="Q24" s="2"/>
      <c r="R24" s="2"/>
    </row>
    <row r="25" spans="1:18" ht="24" customHeight="1">
      <c r="A25" s="35"/>
      <c r="B25" s="35"/>
      <c r="C25" s="87" t="s">
        <v>328</v>
      </c>
      <c r="D25" s="62">
        <v>0.9</v>
      </c>
      <c r="E25" s="62">
        <f>+D25/2</f>
        <v>0.45</v>
      </c>
    </row>
    <row r="26" spans="1:18" s="7" customFormat="1" ht="24" customHeight="1">
      <c r="A26" s="35"/>
      <c r="B26" s="35"/>
      <c r="C26" s="87" t="s">
        <v>329</v>
      </c>
      <c r="D26" s="109">
        <v>0.35</v>
      </c>
      <c r="E26" s="66">
        <v>0.17</v>
      </c>
      <c r="N26" s="2"/>
      <c r="O26" s="2"/>
      <c r="P26" s="2"/>
      <c r="Q26" s="2"/>
      <c r="R26" s="2"/>
    </row>
    <row r="27" spans="1:18" s="7" customFormat="1" ht="24" customHeight="1">
      <c r="A27" s="33"/>
      <c r="B27" s="35"/>
      <c r="C27" s="87" t="s">
        <v>330</v>
      </c>
      <c r="D27" s="110"/>
      <c r="E27" s="69"/>
      <c r="N27" s="2"/>
      <c r="O27" s="2"/>
      <c r="P27" s="2"/>
      <c r="Q27" s="2"/>
      <c r="R27" s="2"/>
    </row>
    <row r="28" spans="1:18" s="7" customFormat="1" ht="24" customHeight="1">
      <c r="A28" s="33"/>
      <c r="B28" s="35"/>
      <c r="C28" s="87" t="s">
        <v>331</v>
      </c>
      <c r="D28" s="110"/>
      <c r="E28" s="69"/>
      <c r="N28" s="2"/>
      <c r="O28" s="2"/>
      <c r="P28" s="2"/>
      <c r="Q28" s="2"/>
      <c r="R28" s="2"/>
    </row>
    <row r="29" spans="1:18" s="7" customFormat="1" ht="24" customHeight="1">
      <c r="A29" s="35"/>
      <c r="B29" s="35"/>
      <c r="C29" s="87" t="s">
        <v>332</v>
      </c>
      <c r="D29" s="110"/>
      <c r="E29" s="69"/>
      <c r="N29" s="2"/>
      <c r="O29" s="2"/>
      <c r="P29" s="2"/>
      <c r="Q29" s="2"/>
      <c r="R29" s="2"/>
    </row>
    <row r="30" spans="1:18" s="7" customFormat="1" ht="24" customHeight="1">
      <c r="A30" s="35"/>
      <c r="B30" s="35"/>
      <c r="C30" s="87" t="s">
        <v>333</v>
      </c>
      <c r="D30" s="110"/>
      <c r="E30" s="69"/>
      <c r="N30" s="2"/>
      <c r="O30" s="2"/>
      <c r="P30" s="2"/>
      <c r="Q30" s="2"/>
      <c r="R30" s="2"/>
    </row>
    <row r="31" spans="1:18" ht="24" customHeight="1">
      <c r="A31" s="35"/>
      <c r="B31" s="35"/>
      <c r="C31" s="87" t="s">
        <v>334</v>
      </c>
      <c r="D31" s="110"/>
      <c r="E31" s="69"/>
    </row>
    <row r="32" spans="1:18" ht="24" customHeight="1">
      <c r="A32" s="35"/>
      <c r="B32" s="35"/>
      <c r="C32" s="87" t="s">
        <v>335</v>
      </c>
      <c r="D32" s="110"/>
      <c r="E32" s="69"/>
      <c r="F32" s="31"/>
    </row>
    <row r="33" spans="1:18" ht="24" customHeight="1">
      <c r="A33" s="35"/>
      <c r="B33" s="35"/>
      <c r="C33" s="87" t="s">
        <v>336</v>
      </c>
      <c r="D33" s="110"/>
      <c r="E33" s="69"/>
      <c r="F33" s="31"/>
    </row>
    <row r="34" spans="1:18" ht="24" customHeight="1">
      <c r="A34" s="35"/>
      <c r="B34" s="35"/>
      <c r="C34" s="87" t="s">
        <v>337</v>
      </c>
      <c r="D34" s="110"/>
      <c r="E34" s="69"/>
      <c r="F34" s="31"/>
    </row>
    <row r="35" spans="1:18" ht="24" customHeight="1">
      <c r="A35" s="35"/>
      <c r="B35" s="35"/>
      <c r="C35" s="87" t="s">
        <v>338</v>
      </c>
      <c r="D35" s="111"/>
      <c r="E35" s="67"/>
      <c r="F35" s="31"/>
    </row>
    <row r="38" spans="1:18">
      <c r="E38" s="34"/>
    </row>
    <row r="39" spans="1:18">
      <c r="E39" s="34"/>
    </row>
    <row r="40" spans="1:18" ht="60">
      <c r="A40" s="39" t="s">
        <v>294</v>
      </c>
      <c r="B40" s="40" t="s">
        <v>295</v>
      </c>
      <c r="E40" s="34"/>
    </row>
    <row r="41" spans="1:18">
      <c r="A41" s="8" t="s">
        <v>339</v>
      </c>
      <c r="B41" s="9">
        <f>+B21+B5</f>
        <v>60</v>
      </c>
      <c r="E41" s="34"/>
    </row>
    <row r="42" spans="1:18">
      <c r="E42" s="34"/>
    </row>
    <row r="43" spans="1:18" s="7" customFormat="1" ht="24">
      <c r="A43" s="41" t="s">
        <v>340</v>
      </c>
      <c r="B43" s="42">
        <f>60+93</f>
        <v>153</v>
      </c>
      <c r="C43" s="2"/>
      <c r="D43" s="2"/>
      <c r="E43" s="34"/>
      <c r="N43" s="2"/>
      <c r="O43" s="2"/>
      <c r="P43" s="2"/>
      <c r="Q43" s="2"/>
      <c r="R43" s="2"/>
    </row>
    <row r="44" spans="1:18" s="7" customFormat="1">
      <c r="A44" s="2"/>
      <c r="B44" s="2"/>
      <c r="C44" s="2"/>
      <c r="D44" s="2"/>
      <c r="E44" s="34"/>
      <c r="N44" s="2"/>
      <c r="O44" s="2"/>
      <c r="P44" s="2"/>
      <c r="Q44" s="2"/>
      <c r="R44" s="2"/>
    </row>
    <row r="45" spans="1:18" s="7" customFormat="1">
      <c r="A45" s="2"/>
      <c r="B45" s="2"/>
      <c r="C45" s="2"/>
      <c r="D45" s="2"/>
      <c r="E45" s="34"/>
      <c r="N45" s="2"/>
      <c r="O45" s="2"/>
      <c r="P45" s="2"/>
      <c r="Q45" s="2"/>
      <c r="R45" s="2"/>
    </row>
    <row r="46" spans="1:18" s="7" customFormat="1">
      <c r="A46" s="43"/>
      <c r="B46" s="64"/>
      <c r="C46" s="2"/>
      <c r="D46" s="2"/>
      <c r="E46" s="34"/>
      <c r="N46" s="2"/>
      <c r="O46" s="2"/>
      <c r="P46" s="2"/>
      <c r="Q46" s="2"/>
      <c r="R46" s="2"/>
    </row>
    <row r="47" spans="1:18" s="7" customFormat="1" ht="22.5">
      <c r="A47" s="44" t="s">
        <v>341</v>
      </c>
      <c r="B47" s="45">
        <v>60</v>
      </c>
      <c r="D47" s="2"/>
      <c r="E47" s="34"/>
      <c r="N47" s="2"/>
      <c r="O47" s="2"/>
      <c r="P47" s="2"/>
      <c r="Q47" s="2"/>
      <c r="R47" s="2"/>
    </row>
    <row r="48" spans="1:18" s="7" customFormat="1">
      <c r="A48" s="46" t="s">
        <v>342</v>
      </c>
      <c r="B48" s="45">
        <v>6</v>
      </c>
      <c r="D48" s="2"/>
      <c r="E48" s="34"/>
      <c r="N48" s="2"/>
      <c r="O48" s="2"/>
      <c r="P48" s="2"/>
      <c r="Q48" s="2"/>
      <c r="R48" s="2"/>
    </row>
    <row r="49" spans="1:18" s="7" customFormat="1" ht="22.5">
      <c r="A49" s="44" t="s">
        <v>343</v>
      </c>
      <c r="B49" s="45">
        <v>20</v>
      </c>
      <c r="D49" s="2"/>
      <c r="E49" s="34"/>
      <c r="N49" s="2"/>
      <c r="O49" s="2"/>
      <c r="P49" s="2"/>
      <c r="Q49" s="2"/>
      <c r="R49" s="2"/>
    </row>
    <row r="50" spans="1:18" s="7" customFormat="1">
      <c r="A50" s="46"/>
      <c r="B50" s="47">
        <f>+B49/B47</f>
        <v>0.33333333333333331</v>
      </c>
      <c r="D50" s="2"/>
      <c r="E50" s="34"/>
      <c r="N50" s="2"/>
      <c r="O50" s="2"/>
      <c r="P50" s="2"/>
      <c r="Q50" s="2"/>
      <c r="R50" s="2"/>
    </row>
    <row r="51" spans="1:18" s="7" customFormat="1">
      <c r="A51" s="48"/>
      <c r="B51" s="49"/>
      <c r="D51" s="2"/>
      <c r="E51" s="34"/>
      <c r="N51" s="2"/>
      <c r="O51" s="2"/>
      <c r="P51" s="2"/>
      <c r="Q51" s="2"/>
      <c r="R51" s="2"/>
    </row>
    <row r="52" spans="1:18" s="7" customFormat="1">
      <c r="A52" s="45" t="s">
        <v>344</v>
      </c>
      <c r="B52" s="50"/>
      <c r="C52" s="64"/>
      <c r="D52" s="2"/>
      <c r="E52" s="34"/>
      <c r="N52" s="2"/>
      <c r="O52" s="2"/>
      <c r="P52" s="2"/>
      <c r="Q52" s="2"/>
      <c r="R52" s="2"/>
    </row>
    <row r="53" spans="1:18" s="7" customFormat="1">
      <c r="A53" s="45" t="s">
        <v>345</v>
      </c>
      <c r="B53" s="51"/>
      <c r="C53" s="2"/>
      <c r="D53" s="2"/>
      <c r="E53" s="34"/>
      <c r="N53" s="2"/>
      <c r="O53" s="2"/>
      <c r="P53" s="2"/>
      <c r="Q53" s="2"/>
      <c r="R53" s="2"/>
    </row>
    <row r="54" spans="1:18" s="7" customFormat="1">
      <c r="A54" s="45" t="s">
        <v>346</v>
      </c>
      <c r="B54" s="45">
        <v>24</v>
      </c>
      <c r="C54" s="2"/>
      <c r="D54" s="2"/>
      <c r="E54" s="34"/>
      <c r="N54" s="2"/>
      <c r="O54" s="2"/>
      <c r="P54" s="2"/>
      <c r="Q54" s="2"/>
      <c r="R54" s="2"/>
    </row>
    <row r="55" spans="1:18" s="7" customFormat="1">
      <c r="A55" s="45" t="s">
        <v>347</v>
      </c>
      <c r="B55" s="45">
        <v>35</v>
      </c>
      <c r="C55" s="2"/>
      <c r="D55" s="2"/>
      <c r="E55" s="34"/>
      <c r="N55" s="2"/>
      <c r="O55" s="2"/>
      <c r="P55" s="2"/>
      <c r="Q55" s="2"/>
      <c r="R55" s="2"/>
    </row>
    <row r="56" spans="1:18" s="7" customFormat="1">
      <c r="A56" s="45" t="s">
        <v>348</v>
      </c>
      <c r="B56" s="45">
        <f>SUM(B54:B55)</f>
        <v>59</v>
      </c>
      <c r="C56" s="2"/>
      <c r="D56" s="2"/>
      <c r="E56" s="34"/>
      <c r="N56" s="2"/>
      <c r="O56" s="2"/>
      <c r="P56" s="2"/>
      <c r="Q56" s="2"/>
      <c r="R56" s="2"/>
    </row>
    <row r="57" spans="1:18" s="7" customFormat="1">
      <c r="A57" s="15"/>
      <c r="B57" s="15"/>
      <c r="C57" s="2"/>
      <c r="D57" s="2"/>
      <c r="E57" s="34"/>
      <c r="N57" s="2"/>
      <c r="O57" s="2"/>
      <c r="P57" s="2"/>
      <c r="Q57" s="2"/>
      <c r="R57" s="2"/>
    </row>
    <row r="58" spans="1:18" s="7" customFormat="1">
      <c r="A58" s="33"/>
      <c r="B58" s="58"/>
      <c r="C58" s="58"/>
      <c r="D58" s="2"/>
      <c r="E58" s="34"/>
      <c r="N58" s="2"/>
      <c r="O58" s="2"/>
      <c r="P58" s="2"/>
      <c r="Q58" s="2"/>
      <c r="R58" s="2"/>
    </row>
    <row r="59" spans="1:18">
      <c r="A59" s="33"/>
      <c r="B59" s="58"/>
      <c r="E59" s="34"/>
    </row>
    <row r="60" spans="1:18">
      <c r="A60" s="33"/>
      <c r="B60" s="58"/>
      <c r="E60" s="34"/>
    </row>
    <row r="61" spans="1:18">
      <c r="A61" s="33"/>
      <c r="B61" s="58"/>
      <c r="E61" s="34"/>
    </row>
    <row r="62" spans="1:18">
      <c r="E62" s="34"/>
    </row>
    <row r="63" spans="1:18">
      <c r="A63" s="33"/>
      <c r="B63" s="58"/>
      <c r="C63" s="58"/>
      <c r="E63" s="34"/>
    </row>
    <row r="64" spans="1:18" s="7" customFormat="1" ht="15.75" hidden="1" customHeight="1">
      <c r="A64" s="33"/>
      <c r="B64" s="58"/>
      <c r="C64" s="2"/>
      <c r="D64" s="2"/>
      <c r="E64" s="34"/>
      <c r="N64" s="2"/>
      <c r="O64" s="2"/>
      <c r="P64" s="2"/>
      <c r="Q64" s="2"/>
      <c r="R64" s="2"/>
    </row>
    <row r="65" spans="1:18" s="7" customFormat="1">
      <c r="A65" s="33"/>
      <c r="B65" s="24"/>
      <c r="C65" s="2"/>
      <c r="D65" s="2"/>
      <c r="E65" s="34"/>
      <c r="N65" s="2"/>
      <c r="O65" s="2"/>
      <c r="P65" s="2"/>
      <c r="Q65" s="2"/>
      <c r="R65" s="2"/>
    </row>
    <row r="66" spans="1:18" s="7" customFormat="1">
      <c r="A66" s="33"/>
      <c r="B66" s="58"/>
      <c r="C66" s="2"/>
      <c r="D66" s="2"/>
      <c r="E66" s="34"/>
      <c r="N66" s="2"/>
      <c r="O66" s="2"/>
      <c r="P66" s="2"/>
      <c r="Q66" s="2"/>
      <c r="R66" s="2"/>
    </row>
    <row r="67" spans="1:18" s="7" customFormat="1">
      <c r="A67" s="33"/>
      <c r="B67" s="58"/>
      <c r="C67" s="2"/>
      <c r="D67" s="2"/>
      <c r="E67" s="34"/>
      <c r="N67" s="2"/>
      <c r="O67" s="2"/>
      <c r="P67" s="2"/>
      <c r="Q67" s="2"/>
      <c r="R67" s="2"/>
    </row>
    <row r="68" spans="1:18" s="7" customFormat="1">
      <c r="A68" s="2"/>
      <c r="B68" s="2"/>
      <c r="C68" s="2"/>
      <c r="D68" s="2"/>
      <c r="E68" s="34"/>
      <c r="N68" s="2"/>
      <c r="O68" s="2"/>
      <c r="P68" s="2"/>
      <c r="Q68" s="2"/>
      <c r="R68" s="2"/>
    </row>
    <row r="69" spans="1:18" s="7" customFormat="1">
      <c r="A69" s="15"/>
      <c r="B69" s="15"/>
      <c r="C69" s="2"/>
      <c r="D69" s="2"/>
      <c r="E69" s="34"/>
      <c r="N69" s="2"/>
      <c r="O69" s="2"/>
      <c r="P69" s="2"/>
      <c r="Q69" s="2"/>
      <c r="R69" s="2"/>
    </row>
    <row r="70" spans="1:18" s="7" customFormat="1">
      <c r="A70" s="33"/>
      <c r="B70" s="58"/>
      <c r="C70" s="58"/>
      <c r="D70" s="2"/>
      <c r="E70" s="34"/>
      <c r="N70" s="2"/>
      <c r="O70" s="2"/>
      <c r="P70" s="2"/>
      <c r="Q70" s="2"/>
      <c r="R70" s="2"/>
    </row>
    <row r="71" spans="1:18" s="7" customFormat="1">
      <c r="A71" s="33"/>
      <c r="B71" s="58"/>
      <c r="C71" s="2"/>
      <c r="D71" s="2"/>
      <c r="E71" s="34"/>
      <c r="N71" s="2"/>
      <c r="O71" s="2"/>
      <c r="P71" s="2"/>
      <c r="Q71" s="2"/>
      <c r="R71" s="2"/>
    </row>
    <row r="72" spans="1:18" s="7" customFormat="1">
      <c r="A72" s="33"/>
      <c r="B72" s="58"/>
      <c r="C72" s="2"/>
      <c r="D72" s="2"/>
      <c r="E72" s="34"/>
      <c r="N72" s="2"/>
      <c r="O72" s="2"/>
      <c r="P72" s="2"/>
      <c r="Q72" s="2"/>
      <c r="R72" s="2"/>
    </row>
    <row r="73" spans="1:18" s="7" customFormat="1">
      <c r="A73" s="33"/>
      <c r="B73" s="58"/>
      <c r="C73" s="2"/>
      <c r="D73" s="2"/>
      <c r="E73" s="34"/>
      <c r="N73" s="2"/>
      <c r="O73" s="2"/>
      <c r="P73" s="2"/>
      <c r="Q73" s="2"/>
      <c r="R73" s="2"/>
    </row>
    <row r="74" spans="1:18" s="7" customFormat="1">
      <c r="A74" s="2"/>
      <c r="B74" s="2"/>
      <c r="C74" s="2"/>
      <c r="D74" s="2"/>
      <c r="E74" s="34"/>
      <c r="N74" s="2"/>
      <c r="O74" s="2"/>
      <c r="P74" s="2"/>
      <c r="Q74" s="2"/>
      <c r="R74" s="2"/>
    </row>
    <row r="75" spans="1:18" s="7" customFormat="1">
      <c r="A75" s="15"/>
      <c r="B75" s="15"/>
      <c r="C75" s="2"/>
      <c r="D75" s="2"/>
      <c r="E75" s="34"/>
      <c r="N75" s="2"/>
      <c r="O75" s="2"/>
      <c r="P75" s="2"/>
      <c r="Q75" s="2"/>
      <c r="R75" s="2"/>
    </row>
    <row r="76" spans="1:18" s="7" customFormat="1">
      <c r="A76" s="33"/>
      <c r="B76" s="58"/>
      <c r="C76" s="58"/>
      <c r="D76" s="2"/>
      <c r="E76" s="34"/>
      <c r="N76" s="2"/>
      <c r="O76" s="2"/>
      <c r="P76" s="2"/>
      <c r="Q76" s="2"/>
      <c r="R76" s="2"/>
    </row>
    <row r="77" spans="1:18" s="7" customFormat="1">
      <c r="A77" s="33"/>
      <c r="B77" s="24"/>
      <c r="C77" s="2"/>
      <c r="D77" s="2"/>
      <c r="E77" s="34"/>
      <c r="N77" s="2"/>
      <c r="O77" s="2"/>
      <c r="P77" s="2"/>
      <c r="Q77" s="2"/>
      <c r="R77" s="2"/>
    </row>
    <row r="78" spans="1:18" s="7" customFormat="1">
      <c r="A78" s="33"/>
      <c r="B78" s="58"/>
      <c r="C78" s="2"/>
      <c r="D78" s="2"/>
      <c r="E78" s="34"/>
      <c r="N78" s="2"/>
      <c r="O78" s="2"/>
      <c r="P78" s="2"/>
      <c r="Q78" s="2"/>
      <c r="R78" s="2"/>
    </row>
    <row r="79" spans="1:18" s="7" customFormat="1">
      <c r="A79" s="33"/>
      <c r="B79" s="58"/>
      <c r="C79" s="2"/>
      <c r="D79" s="2"/>
      <c r="E79" s="34"/>
      <c r="N79" s="2"/>
      <c r="O79" s="2"/>
      <c r="P79" s="2"/>
      <c r="Q79" s="2"/>
      <c r="R79" s="2"/>
    </row>
    <row r="80" spans="1:18" s="7" customFormat="1">
      <c r="A80" s="2"/>
      <c r="B80" s="2"/>
      <c r="C80" s="2"/>
      <c r="D80" s="2"/>
      <c r="E80" s="58"/>
      <c r="N80" s="2"/>
      <c r="O80" s="2"/>
      <c r="P80" s="2"/>
      <c r="Q80" s="2"/>
      <c r="R80" s="2"/>
    </row>
    <row r="81" spans="1:18" s="7" customFormat="1">
      <c r="A81" s="2"/>
      <c r="B81" s="2"/>
      <c r="C81" s="2"/>
      <c r="D81" s="2"/>
      <c r="E81" s="34"/>
      <c r="N81" s="2"/>
      <c r="O81" s="2"/>
      <c r="P81" s="2"/>
      <c r="Q81" s="2"/>
      <c r="R81" s="2"/>
    </row>
    <row r="82" spans="1:18" s="7" customFormat="1">
      <c r="A82" s="2"/>
      <c r="B82" s="2"/>
      <c r="C82" s="2"/>
      <c r="D82" s="2"/>
      <c r="E82" s="34"/>
      <c r="N82" s="2"/>
      <c r="O82" s="2"/>
      <c r="P82" s="2"/>
      <c r="Q82" s="2"/>
      <c r="R82" s="2"/>
    </row>
    <row r="83" spans="1:18" s="7" customFormat="1">
      <c r="A83" s="2"/>
      <c r="B83" s="2"/>
      <c r="C83" s="2"/>
      <c r="D83" s="2"/>
      <c r="E83" s="58"/>
      <c r="N83" s="2"/>
      <c r="O83" s="2"/>
      <c r="P83" s="2"/>
      <c r="Q83" s="2"/>
      <c r="R83" s="2"/>
    </row>
    <row r="84" spans="1:18" s="7" customFormat="1">
      <c r="A84" s="2"/>
      <c r="B84" s="2"/>
      <c r="C84" s="2"/>
      <c r="D84" s="2"/>
      <c r="E84" s="34"/>
      <c r="N84" s="2"/>
      <c r="O84" s="2"/>
      <c r="P84" s="2"/>
      <c r="Q84" s="2"/>
      <c r="R84" s="2"/>
    </row>
    <row r="85" spans="1:18" s="7" customFormat="1">
      <c r="A85" s="2"/>
      <c r="B85" s="2"/>
      <c r="C85" s="2"/>
      <c r="D85" s="2"/>
      <c r="E85" s="34"/>
      <c r="N85" s="2"/>
      <c r="O85" s="2"/>
      <c r="P85" s="2"/>
      <c r="Q85" s="2"/>
      <c r="R85" s="2"/>
    </row>
    <row r="86" spans="1:18" s="7" customFormat="1">
      <c r="A86" s="2"/>
      <c r="B86" s="2"/>
      <c r="C86" s="2"/>
      <c r="D86" s="2"/>
      <c r="E86" s="34"/>
      <c r="N86" s="2"/>
      <c r="O86" s="2"/>
      <c r="P86" s="2"/>
      <c r="Q86" s="2"/>
      <c r="R86" s="2"/>
    </row>
    <row r="87" spans="1:18" s="7" customFormat="1">
      <c r="A87" s="2"/>
      <c r="B87" s="2"/>
      <c r="C87" s="2"/>
      <c r="D87" s="2"/>
      <c r="E87" s="34"/>
      <c r="N87" s="2"/>
      <c r="O87" s="2"/>
      <c r="P87" s="2"/>
      <c r="Q87" s="2"/>
      <c r="R87" s="2"/>
    </row>
    <row r="88" spans="1:18" s="7" customFormat="1">
      <c r="A88" s="2"/>
      <c r="B88" s="2"/>
      <c r="C88" s="2"/>
      <c r="D88" s="2"/>
      <c r="E88" s="34"/>
      <c r="N88" s="2"/>
      <c r="O88" s="2"/>
      <c r="P88" s="2"/>
      <c r="Q88" s="2"/>
      <c r="R88" s="2"/>
    </row>
    <row r="89" spans="1:18" s="7" customFormat="1">
      <c r="A89" s="2"/>
      <c r="B89" s="2"/>
      <c r="C89" s="2"/>
      <c r="D89" s="2"/>
      <c r="E89" s="34"/>
      <c r="N89" s="2"/>
      <c r="O89" s="2"/>
      <c r="P89" s="2"/>
      <c r="Q89" s="2"/>
      <c r="R89" s="2"/>
    </row>
    <row r="90" spans="1:18" s="7" customFormat="1">
      <c r="A90" s="2"/>
      <c r="B90" s="2"/>
      <c r="C90" s="2"/>
      <c r="D90" s="2"/>
      <c r="E90" s="34"/>
      <c r="N90" s="2"/>
      <c r="O90" s="2"/>
      <c r="P90" s="2"/>
      <c r="Q90" s="2"/>
      <c r="R90" s="2"/>
    </row>
    <row r="91" spans="1:18" s="7" customFormat="1">
      <c r="A91" s="2"/>
      <c r="B91" s="2"/>
      <c r="C91" s="2"/>
      <c r="D91" s="2"/>
      <c r="E91" s="34"/>
      <c r="N91" s="2"/>
      <c r="O91" s="2"/>
      <c r="P91" s="2"/>
      <c r="Q91" s="2"/>
      <c r="R91" s="2"/>
    </row>
    <row r="92" spans="1:18" s="7" customFormat="1">
      <c r="A92" s="2"/>
      <c r="B92" s="2"/>
      <c r="C92" s="2"/>
      <c r="D92" s="2"/>
      <c r="E92" s="34"/>
      <c r="N92" s="2"/>
      <c r="O92" s="2"/>
      <c r="P92" s="2"/>
      <c r="Q92" s="2"/>
      <c r="R92" s="2"/>
    </row>
    <row r="93" spans="1:18" s="7" customFormat="1">
      <c r="A93" s="2"/>
      <c r="B93" s="2"/>
      <c r="C93" s="2"/>
      <c r="D93" s="2"/>
      <c r="E93" s="2"/>
      <c r="N93" s="2"/>
      <c r="O93" s="2"/>
      <c r="P93" s="2"/>
      <c r="Q93" s="2"/>
      <c r="R93" s="2"/>
    </row>
    <row r="94" spans="1:18" s="7" customFormat="1">
      <c r="A94" s="2"/>
      <c r="B94" s="2"/>
      <c r="C94" s="2"/>
      <c r="D94" s="2"/>
      <c r="E94" s="34"/>
      <c r="N94" s="2"/>
      <c r="O94" s="2"/>
      <c r="P94" s="2"/>
      <c r="Q94" s="2"/>
      <c r="R94" s="2"/>
    </row>
    <row r="95" spans="1:18" s="7" customFormat="1">
      <c r="A95" s="2"/>
      <c r="B95" s="2"/>
      <c r="C95" s="2"/>
      <c r="D95" s="2"/>
      <c r="E95" s="34"/>
      <c r="N95" s="2"/>
      <c r="O95" s="2"/>
      <c r="P95" s="2"/>
      <c r="Q95" s="2"/>
      <c r="R95" s="2"/>
    </row>
    <row r="96" spans="1:18" s="7" customFormat="1">
      <c r="A96" s="2"/>
      <c r="B96" s="2"/>
      <c r="C96" s="2"/>
      <c r="D96" s="2"/>
      <c r="E96" s="34"/>
      <c r="N96" s="2"/>
      <c r="O96" s="2"/>
      <c r="P96" s="2"/>
      <c r="Q96" s="2"/>
      <c r="R96" s="2"/>
    </row>
    <row r="97" spans="1:18" s="7" customFormat="1">
      <c r="A97" s="2"/>
      <c r="B97" s="2"/>
      <c r="C97" s="2"/>
      <c r="D97" s="2"/>
      <c r="E97" s="34"/>
      <c r="N97" s="2"/>
      <c r="O97" s="2"/>
      <c r="P97" s="2"/>
      <c r="Q97" s="2"/>
      <c r="R97" s="2"/>
    </row>
    <row r="98" spans="1:18" s="7" customFormat="1">
      <c r="A98" s="2"/>
      <c r="B98" s="2"/>
      <c r="C98" s="2"/>
      <c r="D98" s="2"/>
      <c r="E98" s="34"/>
      <c r="N98" s="2"/>
      <c r="O98" s="2"/>
      <c r="P98" s="2"/>
      <c r="Q98" s="2"/>
      <c r="R98" s="2"/>
    </row>
    <row r="99" spans="1:18" s="7" customFormat="1">
      <c r="A99" s="2"/>
      <c r="B99" s="2"/>
      <c r="C99" s="2"/>
      <c r="D99" s="2"/>
      <c r="E99" s="34"/>
      <c r="N99" s="2"/>
      <c r="O99" s="2"/>
      <c r="P99" s="2"/>
      <c r="Q99" s="2"/>
      <c r="R99" s="2"/>
    </row>
    <row r="100" spans="1:18" s="7" customFormat="1">
      <c r="A100" s="2"/>
      <c r="B100" s="2"/>
      <c r="C100" s="2"/>
      <c r="D100" s="2"/>
      <c r="E100" s="34"/>
      <c r="N100" s="2"/>
      <c r="O100" s="2"/>
      <c r="P100" s="2"/>
      <c r="Q100" s="2"/>
      <c r="R100" s="2"/>
    </row>
    <row r="101" spans="1:18" s="7" customFormat="1">
      <c r="A101" s="2"/>
      <c r="B101" s="2"/>
      <c r="C101" s="2"/>
      <c r="D101" s="2"/>
      <c r="E101" s="34"/>
      <c r="N101" s="2"/>
      <c r="O101" s="2"/>
      <c r="P101" s="2"/>
      <c r="Q101" s="2"/>
      <c r="R101" s="2"/>
    </row>
    <row r="102" spans="1:18" s="7" customFormat="1">
      <c r="A102" s="2"/>
      <c r="B102" s="2"/>
      <c r="C102" s="2"/>
      <c r="D102" s="2"/>
      <c r="E102" s="34"/>
      <c r="N102" s="2"/>
      <c r="O102" s="2"/>
      <c r="P102" s="2"/>
      <c r="Q102" s="2"/>
      <c r="R102" s="2"/>
    </row>
    <row r="103" spans="1:18" s="7" customFormat="1">
      <c r="A103" s="2"/>
      <c r="B103" s="2"/>
      <c r="C103" s="2"/>
      <c r="D103" s="2"/>
      <c r="E103" s="34"/>
      <c r="N103" s="2"/>
      <c r="O103" s="2"/>
      <c r="P103" s="2"/>
      <c r="Q103" s="2"/>
      <c r="R103" s="2"/>
    </row>
    <row r="104" spans="1:18" s="7" customFormat="1">
      <c r="A104" s="2"/>
      <c r="B104" s="2"/>
      <c r="C104" s="2"/>
      <c r="D104" s="2"/>
      <c r="E104" s="34"/>
      <c r="N104" s="2"/>
      <c r="O104" s="2"/>
      <c r="P104" s="2"/>
      <c r="Q104" s="2"/>
      <c r="R104" s="2"/>
    </row>
    <row r="105" spans="1:18" s="7" customFormat="1">
      <c r="A105" s="2"/>
      <c r="B105" s="2"/>
      <c r="C105" s="2"/>
      <c r="D105" s="2"/>
      <c r="E105" s="34"/>
      <c r="N105" s="2"/>
      <c r="O105" s="2"/>
      <c r="P105" s="2"/>
      <c r="Q105" s="2"/>
      <c r="R105" s="2"/>
    </row>
    <row r="106" spans="1:18" s="7" customFormat="1">
      <c r="A106" s="2"/>
      <c r="B106" s="2"/>
      <c r="C106" s="2"/>
      <c r="D106" s="2"/>
      <c r="E106" s="34"/>
      <c r="N106" s="2"/>
      <c r="O106" s="2"/>
      <c r="P106" s="2"/>
      <c r="Q106" s="2"/>
      <c r="R106" s="2"/>
    </row>
    <row r="107" spans="1:18" s="7" customFormat="1">
      <c r="A107" s="2"/>
      <c r="B107" s="2"/>
      <c r="C107" s="2"/>
      <c r="D107" s="2"/>
      <c r="E107" s="34"/>
      <c r="N107" s="2"/>
      <c r="O107" s="2"/>
      <c r="P107" s="2"/>
      <c r="Q107" s="2"/>
      <c r="R107" s="2"/>
    </row>
    <row r="108" spans="1:18" s="7" customFormat="1">
      <c r="A108" s="2"/>
      <c r="B108" s="2"/>
      <c r="C108" s="2"/>
      <c r="D108" s="2"/>
      <c r="E108" s="34"/>
      <c r="N108" s="2"/>
      <c r="O108" s="2"/>
      <c r="P108" s="2"/>
      <c r="Q108" s="2"/>
      <c r="R108" s="2"/>
    </row>
    <row r="109" spans="1:18" s="7" customFormat="1">
      <c r="A109" s="2"/>
      <c r="B109" s="2"/>
      <c r="C109" s="2"/>
      <c r="D109" s="2"/>
      <c r="E109" s="34"/>
      <c r="N109" s="2"/>
      <c r="O109" s="2"/>
      <c r="P109" s="2"/>
      <c r="Q109" s="2"/>
      <c r="R109" s="2"/>
    </row>
    <row r="110" spans="1:18" s="7" customFormat="1">
      <c r="A110" s="2"/>
      <c r="B110" s="2"/>
      <c r="C110" s="2"/>
      <c r="D110" s="2"/>
      <c r="E110" s="34"/>
      <c r="N110" s="2"/>
      <c r="O110" s="2"/>
      <c r="P110" s="2"/>
      <c r="Q110" s="2"/>
      <c r="R110" s="2"/>
    </row>
    <row r="111" spans="1:18" s="7" customFormat="1">
      <c r="A111" s="2"/>
      <c r="B111" s="2"/>
      <c r="C111" s="2"/>
      <c r="D111" s="2"/>
      <c r="E111" s="34"/>
      <c r="N111" s="2"/>
      <c r="O111" s="2"/>
      <c r="P111" s="2"/>
      <c r="Q111" s="2"/>
      <c r="R111" s="2"/>
    </row>
    <row r="112" spans="1:18" s="7" customFormat="1">
      <c r="A112" s="2"/>
      <c r="B112" s="2"/>
      <c r="C112" s="2"/>
      <c r="D112" s="2"/>
      <c r="E112" s="34"/>
      <c r="N112" s="2"/>
      <c r="O112" s="2"/>
      <c r="P112" s="2"/>
      <c r="Q112" s="2"/>
      <c r="R112" s="2"/>
    </row>
    <row r="113" spans="1:18" s="7" customFormat="1">
      <c r="A113" s="2"/>
      <c r="B113" s="2"/>
      <c r="C113" s="2"/>
      <c r="D113" s="2"/>
      <c r="E113" s="34"/>
      <c r="N113" s="2"/>
      <c r="O113" s="2"/>
      <c r="P113" s="2"/>
      <c r="Q113" s="2"/>
      <c r="R113" s="2"/>
    </row>
    <row r="114" spans="1:18" s="7" customFormat="1">
      <c r="A114" s="2"/>
      <c r="B114" s="2"/>
      <c r="C114" s="2"/>
      <c r="D114" s="2"/>
      <c r="E114" s="34"/>
      <c r="N114" s="2"/>
      <c r="O114" s="2"/>
      <c r="P114" s="2"/>
      <c r="Q114" s="2"/>
      <c r="R114" s="2"/>
    </row>
    <row r="115" spans="1:18" s="7" customFormat="1">
      <c r="A115" s="2"/>
      <c r="B115" s="2"/>
      <c r="C115" s="2"/>
      <c r="D115" s="2"/>
      <c r="E115" s="34"/>
      <c r="N115" s="2"/>
      <c r="O115" s="2"/>
      <c r="P115" s="2"/>
      <c r="Q115" s="2"/>
      <c r="R115" s="2"/>
    </row>
    <row r="116" spans="1:18" s="7" customFormat="1">
      <c r="A116" s="2"/>
      <c r="B116" s="2"/>
      <c r="C116" s="2"/>
      <c r="D116" s="2"/>
      <c r="E116" s="34"/>
      <c r="N116" s="2"/>
      <c r="O116" s="2"/>
      <c r="P116" s="2"/>
      <c r="Q116" s="2"/>
      <c r="R116" s="2"/>
    </row>
    <row r="117" spans="1:18" s="7" customFormat="1">
      <c r="A117" s="2"/>
      <c r="B117" s="2"/>
      <c r="C117" s="2"/>
      <c r="D117" s="2"/>
      <c r="E117" s="34"/>
      <c r="N117" s="2"/>
      <c r="O117" s="2"/>
      <c r="P117" s="2"/>
      <c r="Q117" s="2"/>
      <c r="R117" s="2"/>
    </row>
    <row r="118" spans="1:18" s="7" customFormat="1">
      <c r="A118" s="2"/>
      <c r="B118" s="2"/>
      <c r="C118" s="2"/>
      <c r="D118" s="2"/>
      <c r="E118" s="34"/>
      <c r="N118" s="2"/>
      <c r="O118" s="2"/>
      <c r="P118" s="2"/>
      <c r="Q118" s="2"/>
      <c r="R118" s="2"/>
    </row>
    <row r="119" spans="1:18" s="7" customFormat="1">
      <c r="A119" s="2"/>
      <c r="B119" s="2"/>
      <c r="C119" s="2"/>
      <c r="D119" s="2"/>
      <c r="E119" s="34"/>
      <c r="N119" s="2"/>
      <c r="O119" s="2"/>
      <c r="P119" s="2"/>
      <c r="Q119" s="2"/>
      <c r="R119" s="2"/>
    </row>
    <row r="120" spans="1:18" s="7" customFormat="1">
      <c r="A120" s="2"/>
      <c r="B120" s="2"/>
      <c r="C120" s="2"/>
      <c r="D120" s="2"/>
      <c r="E120" s="34"/>
      <c r="N120" s="2"/>
      <c r="O120" s="2"/>
      <c r="P120" s="2"/>
      <c r="Q120" s="2"/>
      <c r="R120" s="2"/>
    </row>
    <row r="121" spans="1:18" s="7" customFormat="1">
      <c r="A121" s="2"/>
      <c r="B121" s="2"/>
      <c r="C121" s="2"/>
      <c r="D121" s="2"/>
      <c r="E121" s="34"/>
      <c r="N121" s="2"/>
      <c r="O121" s="2"/>
      <c r="P121" s="2"/>
      <c r="Q121" s="2"/>
      <c r="R121" s="2"/>
    </row>
    <row r="122" spans="1:18" s="7" customFormat="1">
      <c r="A122" s="2"/>
      <c r="B122" s="2"/>
      <c r="C122" s="2"/>
      <c r="D122" s="2"/>
      <c r="E122" s="34"/>
      <c r="N122" s="2"/>
      <c r="O122" s="2"/>
      <c r="P122" s="2"/>
      <c r="Q122" s="2"/>
      <c r="R122" s="2"/>
    </row>
    <row r="123" spans="1:18" s="7" customFormat="1">
      <c r="A123" s="2"/>
      <c r="B123" s="2"/>
      <c r="C123" s="2"/>
      <c r="D123" s="2"/>
      <c r="E123" s="34"/>
      <c r="N123" s="2"/>
      <c r="O123" s="2"/>
      <c r="P123" s="2"/>
      <c r="Q123" s="2"/>
      <c r="R123" s="2"/>
    </row>
    <row r="124" spans="1:18" s="7" customFormat="1">
      <c r="A124" s="2"/>
      <c r="B124" s="2"/>
      <c r="C124" s="2"/>
      <c r="D124" s="2"/>
      <c r="E124" s="34"/>
      <c r="N124" s="2"/>
      <c r="O124" s="2"/>
      <c r="P124" s="2"/>
      <c r="Q124" s="2"/>
      <c r="R124" s="2"/>
    </row>
    <row r="125" spans="1:18" s="7" customFormat="1">
      <c r="A125" s="2"/>
      <c r="B125" s="2"/>
      <c r="C125" s="2"/>
      <c r="D125" s="2"/>
      <c r="E125" s="34"/>
      <c r="N125" s="2"/>
      <c r="O125" s="2"/>
      <c r="P125" s="2"/>
      <c r="Q125" s="2"/>
      <c r="R125" s="2"/>
    </row>
    <row r="126" spans="1:18" s="7" customFormat="1">
      <c r="A126" s="2"/>
      <c r="B126" s="2"/>
      <c r="C126" s="2"/>
      <c r="D126" s="2"/>
      <c r="E126" s="34"/>
      <c r="N126" s="2"/>
      <c r="O126" s="2"/>
      <c r="P126" s="2"/>
      <c r="Q126" s="2"/>
      <c r="R126" s="2"/>
    </row>
    <row r="127" spans="1:18" s="7" customFormat="1">
      <c r="A127" s="2"/>
      <c r="B127" s="2"/>
      <c r="C127" s="2"/>
      <c r="D127" s="2"/>
      <c r="E127" s="34"/>
      <c r="N127" s="2"/>
      <c r="O127" s="2"/>
      <c r="P127" s="2"/>
      <c r="Q127" s="2"/>
      <c r="R127" s="2"/>
    </row>
    <row r="128" spans="1:18" s="7" customFormat="1">
      <c r="A128" s="2"/>
      <c r="B128" s="2"/>
      <c r="C128" s="2"/>
      <c r="D128" s="2"/>
      <c r="E128" s="34"/>
      <c r="N128" s="2"/>
      <c r="O128" s="2"/>
      <c r="P128" s="2"/>
      <c r="Q128" s="2"/>
      <c r="R128" s="2"/>
    </row>
    <row r="129" spans="1:18">
      <c r="E129" s="34"/>
    </row>
    <row r="130" spans="1:18">
      <c r="E130" s="34"/>
    </row>
    <row r="131" spans="1:18">
      <c r="E131" s="34"/>
    </row>
    <row r="132" spans="1:18">
      <c r="E132" s="34"/>
    </row>
    <row r="133" spans="1:18">
      <c r="E133" s="34"/>
    </row>
    <row r="134" spans="1:18">
      <c r="E134" s="34"/>
    </row>
    <row r="135" spans="1:18">
      <c r="E135" s="34"/>
    </row>
    <row r="136" spans="1:18">
      <c r="E136" s="34"/>
    </row>
    <row r="137" spans="1:18">
      <c r="E137" s="34"/>
    </row>
    <row r="138" spans="1:18">
      <c r="E138" s="34"/>
    </row>
    <row r="139" spans="1:18" s="7" customFormat="1">
      <c r="A139" s="2"/>
      <c r="B139" s="2"/>
      <c r="C139" s="2"/>
      <c r="D139" s="2"/>
      <c r="E139" s="34"/>
      <c r="N139" s="2"/>
      <c r="O139" s="2"/>
      <c r="P139" s="2"/>
      <c r="Q139" s="2"/>
      <c r="R139" s="2"/>
    </row>
    <row r="140" spans="1:18" s="7" customFormat="1">
      <c r="A140" s="2"/>
      <c r="B140" s="2"/>
      <c r="C140" s="2"/>
      <c r="D140" s="2"/>
      <c r="E140" s="34"/>
      <c r="N140" s="2"/>
      <c r="O140" s="2"/>
      <c r="P140" s="2"/>
      <c r="Q140" s="2"/>
      <c r="R140" s="2"/>
    </row>
    <row r="141" spans="1:18" s="7" customFormat="1">
      <c r="A141" s="2"/>
      <c r="B141" s="2"/>
      <c r="C141" s="2"/>
      <c r="D141" s="2"/>
      <c r="E141" s="34"/>
      <c r="N141" s="2"/>
      <c r="O141" s="2"/>
      <c r="P141" s="2"/>
      <c r="Q141" s="2"/>
      <c r="R141" s="2"/>
    </row>
    <row r="142" spans="1:18" s="7" customFormat="1">
      <c r="A142" s="2"/>
      <c r="B142" s="2"/>
      <c r="C142" s="2"/>
      <c r="D142" s="2"/>
      <c r="E142" s="34"/>
      <c r="N142" s="2"/>
      <c r="O142" s="2"/>
      <c r="P142" s="2"/>
      <c r="Q142" s="2"/>
      <c r="R142" s="2"/>
    </row>
    <row r="143" spans="1:18" s="7" customFormat="1">
      <c r="A143" s="2"/>
      <c r="B143" s="2"/>
      <c r="C143" s="2"/>
      <c r="D143" s="2"/>
      <c r="E143" s="34"/>
      <c r="N143" s="2"/>
      <c r="O143" s="2"/>
      <c r="P143" s="2"/>
      <c r="Q143" s="2"/>
      <c r="R143" s="2"/>
    </row>
    <row r="144" spans="1:18" s="7" customFormat="1">
      <c r="A144" s="2"/>
      <c r="B144" s="2"/>
      <c r="C144" s="2"/>
      <c r="D144" s="2"/>
      <c r="E144" s="34"/>
      <c r="N144" s="2"/>
      <c r="O144" s="2"/>
      <c r="P144" s="2"/>
      <c r="Q144" s="2"/>
      <c r="R144" s="2"/>
    </row>
    <row r="145" spans="1:18" s="7" customFormat="1">
      <c r="A145" s="2"/>
      <c r="B145" s="2"/>
      <c r="C145" s="2"/>
      <c r="D145" s="2"/>
      <c r="E145" s="34"/>
      <c r="N145" s="2"/>
      <c r="O145" s="2"/>
      <c r="P145" s="2"/>
      <c r="Q145" s="2"/>
      <c r="R145" s="2"/>
    </row>
    <row r="146" spans="1:18" s="7" customFormat="1">
      <c r="A146" s="2"/>
      <c r="B146" s="2"/>
      <c r="C146" s="2"/>
      <c r="D146" s="2"/>
      <c r="E146" s="34"/>
      <c r="N146" s="2"/>
      <c r="O146" s="2"/>
      <c r="P146" s="2"/>
      <c r="Q146" s="2"/>
      <c r="R146" s="2"/>
    </row>
    <row r="147" spans="1:18" s="7" customFormat="1">
      <c r="A147" s="2"/>
      <c r="B147" s="2"/>
      <c r="C147" s="2"/>
      <c r="D147" s="2"/>
      <c r="E147" s="34"/>
      <c r="N147" s="2"/>
      <c r="O147" s="2"/>
      <c r="P147" s="2"/>
      <c r="Q147" s="2"/>
      <c r="R147" s="2"/>
    </row>
    <row r="148" spans="1:18" s="7" customFormat="1">
      <c r="A148" s="2"/>
      <c r="B148" s="2"/>
      <c r="C148" s="2"/>
      <c r="D148" s="2"/>
      <c r="E148" s="34"/>
      <c r="N148" s="2"/>
      <c r="O148" s="2"/>
      <c r="P148" s="2"/>
      <c r="Q148" s="2"/>
      <c r="R148" s="2"/>
    </row>
    <row r="149" spans="1:18" s="7" customFormat="1">
      <c r="A149" s="2"/>
      <c r="B149" s="2"/>
      <c r="C149" s="2"/>
      <c r="D149" s="2"/>
      <c r="E149" s="34"/>
      <c r="N149" s="2"/>
      <c r="O149" s="2"/>
      <c r="P149" s="2"/>
      <c r="Q149" s="2"/>
      <c r="R149" s="2"/>
    </row>
    <row r="150" spans="1:18" s="7" customFormat="1">
      <c r="A150" s="2"/>
      <c r="B150" s="2"/>
      <c r="C150" s="2"/>
      <c r="D150" s="2"/>
      <c r="E150" s="34"/>
      <c r="N150" s="2"/>
      <c r="O150" s="2"/>
      <c r="P150" s="2"/>
      <c r="Q150" s="2"/>
      <c r="R150" s="2"/>
    </row>
    <row r="151" spans="1:18" s="7" customFormat="1">
      <c r="A151" s="2"/>
      <c r="B151" s="2"/>
      <c r="C151" s="2"/>
      <c r="D151" s="2"/>
      <c r="E151" s="34"/>
      <c r="N151" s="2"/>
      <c r="O151" s="2"/>
      <c r="P151" s="2"/>
      <c r="Q151" s="2"/>
      <c r="R151" s="2"/>
    </row>
    <row r="152" spans="1:18" s="7" customFormat="1">
      <c r="A152" s="2"/>
      <c r="B152" s="2"/>
      <c r="C152" s="2"/>
      <c r="D152" s="2"/>
      <c r="E152" s="34"/>
      <c r="N152" s="2"/>
      <c r="O152" s="2"/>
      <c r="P152" s="2"/>
      <c r="Q152" s="2"/>
      <c r="R152" s="2"/>
    </row>
    <row r="153" spans="1:18" s="7" customFormat="1">
      <c r="A153" s="2"/>
      <c r="B153" s="2"/>
      <c r="C153" s="2"/>
      <c r="D153" s="2"/>
      <c r="E153" s="34"/>
      <c r="N153" s="2"/>
      <c r="O153" s="2"/>
      <c r="P153" s="2"/>
      <c r="Q153" s="2"/>
      <c r="R153" s="2"/>
    </row>
    <row r="154" spans="1:18" s="7" customFormat="1">
      <c r="A154" s="2"/>
      <c r="B154" s="2"/>
      <c r="C154" s="2"/>
      <c r="D154" s="2"/>
      <c r="E154" s="34"/>
      <c r="N154" s="2"/>
      <c r="O154" s="2"/>
      <c r="P154" s="2"/>
      <c r="Q154" s="2"/>
      <c r="R154" s="2"/>
    </row>
    <row r="155" spans="1:18" s="7" customFormat="1">
      <c r="A155" s="2"/>
      <c r="B155" s="2"/>
      <c r="C155" s="2"/>
      <c r="D155" s="2"/>
      <c r="E155" s="34"/>
      <c r="N155" s="2"/>
      <c r="O155" s="2"/>
      <c r="P155" s="2"/>
      <c r="Q155" s="2"/>
      <c r="R155" s="2"/>
    </row>
    <row r="156" spans="1:18" s="7" customFormat="1">
      <c r="A156" s="2"/>
      <c r="B156" s="2"/>
      <c r="C156" s="2"/>
      <c r="D156" s="2"/>
      <c r="E156" s="34"/>
      <c r="N156" s="2"/>
      <c r="O156" s="2"/>
      <c r="P156" s="2"/>
      <c r="Q156" s="2"/>
      <c r="R156" s="2"/>
    </row>
    <row r="157" spans="1:18" s="7" customFormat="1">
      <c r="A157" s="2"/>
      <c r="B157" s="2"/>
      <c r="C157" s="2"/>
      <c r="D157" s="2"/>
      <c r="E157" s="34"/>
      <c r="N157" s="2"/>
      <c r="O157" s="2"/>
      <c r="P157" s="2"/>
      <c r="Q157" s="2"/>
      <c r="R157" s="2"/>
    </row>
    <row r="158" spans="1:18" s="7" customFormat="1">
      <c r="A158" s="2"/>
      <c r="B158" s="2"/>
      <c r="C158" s="2"/>
      <c r="D158" s="2"/>
      <c r="E158" s="34"/>
      <c r="N158" s="2"/>
      <c r="O158" s="2"/>
      <c r="P158" s="2"/>
      <c r="Q158" s="2"/>
      <c r="R158" s="2"/>
    </row>
    <row r="159" spans="1:18" s="7" customFormat="1">
      <c r="A159" s="2"/>
      <c r="B159" s="2"/>
      <c r="C159" s="2"/>
      <c r="D159" s="2"/>
      <c r="E159" s="34"/>
      <c r="N159" s="2"/>
      <c r="O159" s="2"/>
      <c r="P159" s="2"/>
      <c r="Q159" s="2"/>
      <c r="R159" s="2"/>
    </row>
    <row r="160" spans="1:18" s="7" customFormat="1">
      <c r="A160" s="2"/>
      <c r="B160" s="2"/>
      <c r="C160" s="2"/>
      <c r="D160" s="2"/>
      <c r="E160" s="34"/>
      <c r="N160" s="2"/>
      <c r="O160" s="2"/>
      <c r="P160" s="2"/>
      <c r="Q160" s="2"/>
      <c r="R160" s="2"/>
    </row>
    <row r="161" spans="1:18" s="7" customFormat="1">
      <c r="A161" s="2"/>
      <c r="B161" s="2"/>
      <c r="C161" s="2"/>
      <c r="D161" s="2"/>
      <c r="E161" s="34"/>
      <c r="N161" s="2"/>
      <c r="O161" s="2"/>
      <c r="P161" s="2"/>
      <c r="Q161" s="2"/>
      <c r="R161" s="2"/>
    </row>
    <row r="162" spans="1:18" s="7" customFormat="1">
      <c r="A162" s="2"/>
      <c r="B162" s="2"/>
      <c r="C162" s="2"/>
      <c r="D162" s="2"/>
      <c r="E162" s="34"/>
      <c r="N162" s="2"/>
      <c r="O162" s="2"/>
      <c r="P162" s="2"/>
      <c r="Q162" s="2"/>
      <c r="R162" s="2"/>
    </row>
    <row r="163" spans="1:18" s="7" customFormat="1">
      <c r="A163" s="2"/>
      <c r="B163" s="2"/>
      <c r="C163" s="2"/>
      <c r="D163" s="2"/>
      <c r="E163" s="34"/>
      <c r="N163" s="2"/>
      <c r="O163" s="2"/>
      <c r="P163" s="2"/>
      <c r="Q163" s="2"/>
      <c r="R163" s="2"/>
    </row>
    <row r="164" spans="1:18" s="7" customFormat="1">
      <c r="A164" s="2"/>
      <c r="B164" s="2"/>
      <c r="C164" s="2"/>
      <c r="D164" s="2"/>
      <c r="E164" s="34"/>
      <c r="N164" s="2"/>
      <c r="O164" s="2"/>
      <c r="P164" s="2"/>
      <c r="Q164" s="2"/>
      <c r="R164" s="2"/>
    </row>
    <row r="165" spans="1:18" s="7" customFormat="1">
      <c r="A165" s="2"/>
      <c r="B165" s="2"/>
      <c r="C165" s="2"/>
      <c r="D165" s="2"/>
      <c r="E165" s="34"/>
      <c r="N165" s="2"/>
      <c r="O165" s="2"/>
      <c r="P165" s="2"/>
      <c r="Q165" s="2"/>
      <c r="R165" s="2"/>
    </row>
    <row r="166" spans="1:18" s="7" customFormat="1">
      <c r="A166" s="2"/>
      <c r="B166" s="2"/>
      <c r="C166" s="2"/>
      <c r="D166" s="2"/>
      <c r="E166" s="34"/>
      <c r="N166" s="2"/>
      <c r="O166" s="2"/>
      <c r="P166" s="2"/>
      <c r="Q166" s="2"/>
      <c r="R166" s="2"/>
    </row>
    <row r="167" spans="1:18" s="7" customFormat="1">
      <c r="A167" s="2"/>
      <c r="B167" s="2"/>
      <c r="C167" s="2"/>
      <c r="D167" s="2"/>
      <c r="E167" s="34"/>
      <c r="N167" s="2"/>
      <c r="O167" s="2"/>
      <c r="P167" s="2"/>
      <c r="Q167" s="2"/>
      <c r="R167" s="2"/>
    </row>
    <row r="168" spans="1:18" s="7" customFormat="1">
      <c r="A168" s="2"/>
      <c r="B168" s="2"/>
      <c r="C168" s="2"/>
      <c r="D168" s="2"/>
      <c r="E168" s="34"/>
      <c r="N168" s="2"/>
      <c r="O168" s="2"/>
      <c r="P168" s="2"/>
      <c r="Q168" s="2"/>
      <c r="R168" s="2"/>
    </row>
    <row r="169" spans="1:18" s="7" customFormat="1">
      <c r="A169" s="2"/>
      <c r="B169" s="2"/>
      <c r="C169" s="2"/>
      <c r="D169" s="2"/>
      <c r="E169" s="34"/>
      <c r="N169" s="2"/>
      <c r="O169" s="2"/>
      <c r="P169" s="2"/>
      <c r="Q169" s="2"/>
      <c r="R169" s="2"/>
    </row>
    <row r="170" spans="1:18" s="7" customFormat="1">
      <c r="A170" s="2"/>
      <c r="B170" s="2"/>
      <c r="C170" s="2"/>
      <c r="D170" s="2"/>
      <c r="E170" s="34"/>
      <c r="N170" s="2"/>
      <c r="O170" s="2"/>
      <c r="P170" s="2"/>
      <c r="Q170" s="2"/>
      <c r="R170" s="2"/>
    </row>
    <row r="171" spans="1:18" s="7" customFormat="1">
      <c r="A171" s="2"/>
      <c r="B171" s="2"/>
      <c r="C171" s="2"/>
      <c r="D171" s="2"/>
      <c r="E171" s="34"/>
      <c r="N171" s="2"/>
      <c r="O171" s="2"/>
      <c r="P171" s="2"/>
      <c r="Q171" s="2"/>
      <c r="R171" s="2"/>
    </row>
    <row r="172" spans="1:18" s="7" customFormat="1">
      <c r="A172" s="2"/>
      <c r="B172" s="2"/>
      <c r="C172" s="2"/>
      <c r="D172" s="2"/>
      <c r="E172" s="34"/>
      <c r="N172" s="2"/>
      <c r="O172" s="2"/>
      <c r="P172" s="2"/>
      <c r="Q172" s="2"/>
      <c r="R172" s="2"/>
    </row>
    <row r="173" spans="1:18" s="7" customFormat="1">
      <c r="A173" s="2"/>
      <c r="B173" s="2"/>
      <c r="C173" s="2"/>
      <c r="D173" s="2"/>
      <c r="E173" s="34"/>
      <c r="N173" s="2"/>
      <c r="O173" s="2"/>
      <c r="P173" s="2"/>
      <c r="Q173" s="2"/>
      <c r="R173" s="2"/>
    </row>
    <row r="174" spans="1:18" s="7" customFormat="1">
      <c r="A174" s="2"/>
      <c r="B174" s="2"/>
      <c r="C174" s="2"/>
      <c r="D174" s="2"/>
      <c r="E174" s="34"/>
      <c r="N174" s="2"/>
      <c r="O174" s="2"/>
      <c r="P174" s="2"/>
      <c r="Q174" s="2"/>
      <c r="R174" s="2"/>
    </row>
    <row r="175" spans="1:18" s="7" customFormat="1">
      <c r="A175" s="2"/>
      <c r="B175" s="2"/>
      <c r="C175" s="2"/>
      <c r="D175" s="2"/>
      <c r="E175" s="34"/>
      <c r="N175" s="2"/>
      <c r="O175" s="2"/>
      <c r="P175" s="2"/>
      <c r="Q175" s="2"/>
      <c r="R175" s="2"/>
    </row>
    <row r="176" spans="1:18" s="7" customFormat="1">
      <c r="A176" s="2"/>
      <c r="B176" s="2"/>
      <c r="C176" s="2"/>
      <c r="D176" s="2"/>
      <c r="E176" s="34"/>
      <c r="N176" s="2"/>
      <c r="O176" s="2"/>
      <c r="P176" s="2"/>
      <c r="Q176" s="2"/>
      <c r="R176" s="2"/>
    </row>
    <row r="177" spans="1:18" s="7" customFormat="1">
      <c r="A177" s="2"/>
      <c r="B177" s="2"/>
      <c r="C177" s="2"/>
      <c r="D177" s="2"/>
      <c r="E177" s="34"/>
      <c r="N177" s="2"/>
      <c r="O177" s="2"/>
      <c r="P177" s="2"/>
      <c r="Q177" s="2"/>
      <c r="R177" s="2"/>
    </row>
    <row r="178" spans="1:18" s="7" customFormat="1">
      <c r="A178" s="2"/>
      <c r="B178" s="2"/>
      <c r="C178" s="2"/>
      <c r="D178" s="2"/>
      <c r="E178" s="34"/>
      <c r="N178" s="2"/>
      <c r="O178" s="2"/>
      <c r="P178" s="2"/>
      <c r="Q178" s="2"/>
      <c r="R178" s="2"/>
    </row>
    <row r="179" spans="1:18" s="7" customFormat="1">
      <c r="A179" s="2"/>
      <c r="B179" s="2"/>
      <c r="C179" s="2"/>
      <c r="D179" s="2"/>
      <c r="E179" s="34"/>
      <c r="N179" s="2"/>
      <c r="O179" s="2"/>
      <c r="P179" s="2"/>
      <c r="Q179" s="2"/>
      <c r="R179" s="2"/>
    </row>
    <row r="180" spans="1:18" s="7" customFormat="1">
      <c r="A180" s="2"/>
      <c r="B180" s="2"/>
      <c r="C180" s="2"/>
      <c r="D180" s="2"/>
      <c r="E180" s="34"/>
      <c r="N180" s="2"/>
      <c r="O180" s="2"/>
      <c r="P180" s="2"/>
      <c r="Q180" s="2"/>
      <c r="R180" s="2"/>
    </row>
    <row r="181" spans="1:18" s="7" customFormat="1">
      <c r="A181" s="2"/>
      <c r="B181" s="2"/>
      <c r="C181" s="2"/>
      <c r="D181" s="2"/>
      <c r="E181" s="34"/>
      <c r="N181" s="2"/>
      <c r="O181" s="2"/>
      <c r="P181" s="2"/>
      <c r="Q181" s="2"/>
      <c r="R181" s="2"/>
    </row>
    <row r="182" spans="1:18" s="7" customFormat="1">
      <c r="A182" s="2"/>
      <c r="B182" s="2"/>
      <c r="C182" s="2"/>
      <c r="D182" s="2"/>
      <c r="E182" s="34"/>
      <c r="N182" s="2"/>
      <c r="O182" s="2"/>
      <c r="P182" s="2"/>
      <c r="Q182" s="2"/>
      <c r="R182" s="2"/>
    </row>
    <row r="183" spans="1:18" s="7" customFormat="1">
      <c r="A183" s="2"/>
      <c r="B183" s="2"/>
      <c r="C183" s="2"/>
      <c r="D183" s="2"/>
      <c r="E183" s="34"/>
      <c r="N183" s="2"/>
      <c r="O183" s="2"/>
      <c r="P183" s="2"/>
      <c r="Q183" s="2"/>
      <c r="R183" s="2"/>
    </row>
    <row r="184" spans="1:18" s="7" customFormat="1">
      <c r="A184" s="2"/>
      <c r="B184" s="2"/>
      <c r="C184" s="2"/>
      <c r="D184" s="2"/>
      <c r="E184" s="34"/>
      <c r="N184" s="2"/>
      <c r="O184" s="2"/>
      <c r="P184" s="2"/>
      <c r="Q184" s="2"/>
      <c r="R184" s="2"/>
    </row>
    <row r="185" spans="1:18" s="7" customFormat="1">
      <c r="A185" s="2"/>
      <c r="B185" s="2"/>
      <c r="C185" s="2"/>
      <c r="D185" s="2"/>
      <c r="E185" s="34"/>
      <c r="N185" s="2"/>
      <c r="O185" s="2"/>
      <c r="P185" s="2"/>
      <c r="Q185" s="2"/>
      <c r="R185" s="2"/>
    </row>
    <row r="186" spans="1:18" s="7" customFormat="1">
      <c r="A186" s="2"/>
      <c r="B186" s="2"/>
      <c r="C186" s="2"/>
      <c r="D186" s="2"/>
      <c r="E186" s="34"/>
      <c r="N186" s="2"/>
      <c r="O186" s="2"/>
      <c r="P186" s="2"/>
      <c r="Q186" s="2"/>
      <c r="R186" s="2"/>
    </row>
    <row r="187" spans="1:18" s="7" customFormat="1">
      <c r="A187" s="2"/>
      <c r="B187" s="2"/>
      <c r="C187" s="2"/>
      <c r="D187" s="2"/>
      <c r="E187" s="34"/>
      <c r="N187" s="2"/>
      <c r="O187" s="2"/>
      <c r="P187" s="2"/>
      <c r="Q187" s="2"/>
      <c r="R187" s="2"/>
    </row>
    <row r="188" spans="1:18" s="7" customFormat="1">
      <c r="A188" s="2"/>
      <c r="B188" s="2"/>
      <c r="C188" s="2"/>
      <c r="D188" s="2"/>
      <c r="E188" s="34"/>
      <c r="N188" s="2"/>
      <c r="O188" s="2"/>
      <c r="P188" s="2"/>
      <c r="Q188" s="2"/>
      <c r="R188" s="2"/>
    </row>
    <row r="189" spans="1:18" s="7" customFormat="1">
      <c r="A189" s="2"/>
      <c r="B189" s="2"/>
      <c r="C189" s="2"/>
      <c r="D189" s="2"/>
      <c r="E189" s="34"/>
      <c r="N189" s="2"/>
      <c r="O189" s="2"/>
      <c r="P189" s="2"/>
      <c r="Q189" s="2"/>
      <c r="R189" s="2"/>
    </row>
    <row r="190" spans="1:18" s="7" customFormat="1">
      <c r="A190" s="2"/>
      <c r="B190" s="2"/>
      <c r="C190" s="2"/>
      <c r="D190" s="2"/>
      <c r="E190" s="34"/>
      <c r="N190" s="2"/>
      <c r="O190" s="2"/>
      <c r="P190" s="2"/>
      <c r="Q190" s="2"/>
      <c r="R190" s="2"/>
    </row>
    <row r="191" spans="1:18" s="7" customFormat="1">
      <c r="A191" s="2"/>
      <c r="B191" s="2"/>
      <c r="C191" s="2"/>
      <c r="D191" s="2"/>
      <c r="E191" s="34"/>
      <c r="N191" s="2"/>
      <c r="O191" s="2"/>
      <c r="P191" s="2"/>
      <c r="Q191" s="2"/>
      <c r="R191" s="2"/>
    </row>
    <row r="192" spans="1:18" s="7" customFormat="1">
      <c r="A192" s="2"/>
      <c r="B192" s="2"/>
      <c r="C192" s="2"/>
      <c r="D192" s="2"/>
      <c r="E192" s="34"/>
      <c r="N192" s="2"/>
      <c r="O192" s="2"/>
      <c r="P192" s="2"/>
      <c r="Q192" s="2"/>
      <c r="R192" s="2"/>
    </row>
    <row r="193" spans="1:18" s="7" customFormat="1">
      <c r="A193" s="2"/>
      <c r="B193" s="2"/>
      <c r="C193" s="2"/>
      <c r="D193" s="2"/>
      <c r="E193" s="34"/>
      <c r="N193" s="2"/>
      <c r="O193" s="2"/>
      <c r="P193" s="2"/>
      <c r="Q193" s="2"/>
      <c r="R193" s="2"/>
    </row>
    <row r="194" spans="1:18" s="7" customFormat="1">
      <c r="A194" s="2"/>
      <c r="B194" s="2"/>
      <c r="C194" s="2"/>
      <c r="D194" s="2"/>
      <c r="E194" s="34"/>
      <c r="N194" s="2"/>
      <c r="O194" s="2"/>
      <c r="P194" s="2"/>
      <c r="Q194" s="2"/>
      <c r="R194" s="2"/>
    </row>
    <row r="195" spans="1:18" s="7" customFormat="1">
      <c r="A195" s="2"/>
      <c r="B195" s="2"/>
      <c r="C195" s="2"/>
      <c r="D195" s="2"/>
      <c r="E195" s="34"/>
      <c r="N195" s="2"/>
      <c r="O195" s="2"/>
      <c r="P195" s="2"/>
      <c r="Q195" s="2"/>
      <c r="R195" s="2"/>
    </row>
    <row r="196" spans="1:18" s="7" customFormat="1">
      <c r="A196" s="2"/>
      <c r="B196" s="2"/>
      <c r="C196" s="2"/>
      <c r="D196" s="2"/>
      <c r="E196" s="34"/>
      <c r="N196" s="2"/>
      <c r="O196" s="2"/>
      <c r="P196" s="2"/>
      <c r="Q196" s="2"/>
      <c r="R196" s="2"/>
    </row>
    <row r="197" spans="1:18" s="7" customFormat="1">
      <c r="A197" s="2"/>
      <c r="B197" s="2"/>
      <c r="C197" s="2"/>
      <c r="D197" s="2"/>
      <c r="E197" s="34"/>
      <c r="N197" s="2"/>
      <c r="O197" s="2"/>
      <c r="P197" s="2"/>
      <c r="Q197" s="2"/>
      <c r="R197" s="2"/>
    </row>
    <row r="198" spans="1:18" s="7" customFormat="1">
      <c r="A198" s="2"/>
      <c r="B198" s="2"/>
      <c r="C198" s="2"/>
      <c r="D198" s="2"/>
      <c r="E198" s="34"/>
      <c r="N198" s="2"/>
      <c r="O198" s="2"/>
      <c r="P198" s="2"/>
      <c r="Q198" s="2"/>
      <c r="R198" s="2"/>
    </row>
    <row r="199" spans="1:18" s="7" customFormat="1">
      <c r="A199" s="2"/>
      <c r="B199" s="2"/>
      <c r="C199" s="2"/>
      <c r="D199" s="2"/>
      <c r="E199" s="34"/>
      <c r="N199" s="2"/>
      <c r="O199" s="2"/>
      <c r="P199" s="2"/>
      <c r="Q199" s="2"/>
      <c r="R199" s="2"/>
    </row>
    <row r="200" spans="1:18" s="7" customFormat="1">
      <c r="A200" s="2"/>
      <c r="B200" s="2"/>
      <c r="C200" s="2"/>
      <c r="D200" s="2"/>
      <c r="E200" s="34"/>
      <c r="N200" s="2"/>
      <c r="O200" s="2"/>
      <c r="P200" s="2"/>
      <c r="Q200" s="2"/>
      <c r="R200" s="2"/>
    </row>
    <row r="201" spans="1:18" s="7" customFormat="1">
      <c r="A201" s="2"/>
      <c r="B201" s="2"/>
      <c r="C201" s="2"/>
      <c r="D201" s="2"/>
      <c r="E201" s="34"/>
      <c r="N201" s="2"/>
      <c r="O201" s="2"/>
      <c r="P201" s="2"/>
      <c r="Q201" s="2"/>
      <c r="R201" s="2"/>
    </row>
    <row r="202" spans="1:18" s="7" customFormat="1">
      <c r="A202" s="2"/>
      <c r="B202" s="2"/>
      <c r="C202" s="2"/>
      <c r="D202" s="2"/>
      <c r="E202" s="34"/>
      <c r="N202" s="2"/>
      <c r="O202" s="2"/>
      <c r="P202" s="2"/>
      <c r="Q202" s="2"/>
      <c r="R202" s="2"/>
    </row>
    <row r="203" spans="1:18" s="7" customFormat="1">
      <c r="A203" s="2"/>
      <c r="B203" s="2"/>
      <c r="C203" s="2"/>
      <c r="D203" s="2"/>
      <c r="E203" s="34"/>
      <c r="N203" s="2"/>
      <c r="O203" s="2"/>
      <c r="P203" s="2"/>
      <c r="Q203" s="2"/>
      <c r="R203" s="2"/>
    </row>
    <row r="204" spans="1:18" s="7" customFormat="1">
      <c r="A204" s="2"/>
      <c r="B204" s="2"/>
      <c r="C204" s="2"/>
      <c r="D204" s="2"/>
      <c r="E204" s="34"/>
      <c r="N204" s="2"/>
      <c r="O204" s="2"/>
      <c r="P204" s="2"/>
      <c r="Q204" s="2"/>
      <c r="R204" s="2"/>
    </row>
    <row r="205" spans="1:18" s="7" customFormat="1">
      <c r="A205" s="2"/>
      <c r="B205" s="2"/>
      <c r="C205" s="2"/>
      <c r="D205" s="2"/>
      <c r="E205" s="34"/>
      <c r="N205" s="2"/>
      <c r="O205" s="2"/>
      <c r="P205" s="2"/>
      <c r="Q205" s="2"/>
      <c r="R205" s="2"/>
    </row>
    <row r="206" spans="1:18" s="7" customFormat="1">
      <c r="A206" s="2"/>
      <c r="B206" s="2"/>
      <c r="C206" s="2"/>
      <c r="D206" s="2"/>
      <c r="E206" s="34"/>
      <c r="N206" s="2"/>
      <c r="O206" s="2"/>
      <c r="P206" s="2"/>
      <c r="Q206" s="2"/>
      <c r="R206" s="2"/>
    </row>
    <row r="207" spans="1:18" s="7" customFormat="1">
      <c r="A207" s="2"/>
      <c r="B207" s="2"/>
      <c r="C207" s="2"/>
      <c r="D207" s="2"/>
      <c r="E207" s="34"/>
      <c r="N207" s="2"/>
      <c r="O207" s="2"/>
      <c r="P207" s="2"/>
      <c r="Q207" s="2"/>
      <c r="R207" s="2"/>
    </row>
    <row r="208" spans="1:18" s="7" customFormat="1">
      <c r="A208" s="2"/>
      <c r="B208" s="2"/>
      <c r="C208" s="2"/>
      <c r="D208" s="2"/>
      <c r="E208" s="34"/>
      <c r="N208" s="2"/>
      <c r="O208" s="2"/>
      <c r="P208" s="2"/>
      <c r="Q208" s="2"/>
      <c r="R208" s="2"/>
    </row>
    <row r="209" spans="1:18" s="7" customFormat="1">
      <c r="A209" s="2"/>
      <c r="B209" s="2"/>
      <c r="C209" s="2"/>
      <c r="D209" s="2"/>
      <c r="E209" s="34"/>
      <c r="N209" s="2"/>
      <c r="O209" s="2"/>
      <c r="P209" s="2"/>
      <c r="Q209" s="2"/>
      <c r="R209" s="2"/>
    </row>
    <row r="210" spans="1:18" s="7" customFormat="1">
      <c r="A210" s="2"/>
      <c r="B210" s="2"/>
      <c r="C210" s="2"/>
      <c r="D210" s="2"/>
      <c r="E210" s="34"/>
      <c r="N210" s="2"/>
      <c r="O210" s="2"/>
      <c r="P210" s="2"/>
      <c r="Q210" s="2"/>
      <c r="R210" s="2"/>
    </row>
    <row r="211" spans="1:18" s="7" customFormat="1">
      <c r="A211" s="2"/>
      <c r="B211" s="2"/>
      <c r="C211" s="2"/>
      <c r="D211" s="2"/>
      <c r="E211" s="34"/>
      <c r="N211" s="2"/>
      <c r="O211" s="2"/>
      <c r="P211" s="2"/>
      <c r="Q211" s="2"/>
      <c r="R211" s="2"/>
    </row>
    <row r="212" spans="1:18" s="7" customFormat="1">
      <c r="A212" s="2"/>
      <c r="B212" s="2"/>
      <c r="C212" s="2"/>
      <c r="D212" s="2"/>
      <c r="E212" s="34"/>
      <c r="N212" s="2"/>
      <c r="O212" s="2"/>
      <c r="P212" s="2"/>
      <c r="Q212" s="2"/>
      <c r="R212" s="2"/>
    </row>
    <row r="213" spans="1:18" s="7" customFormat="1">
      <c r="A213" s="2"/>
      <c r="B213" s="2"/>
      <c r="C213" s="2"/>
      <c r="D213" s="2"/>
      <c r="E213" s="34"/>
      <c r="N213" s="2"/>
      <c r="O213" s="2"/>
      <c r="P213" s="2"/>
      <c r="Q213" s="2"/>
      <c r="R213" s="2"/>
    </row>
    <row r="214" spans="1:18" s="7" customFormat="1">
      <c r="A214" s="2"/>
      <c r="B214" s="2"/>
      <c r="C214" s="2"/>
      <c r="D214" s="2"/>
      <c r="E214" s="2"/>
      <c r="N214" s="2"/>
      <c r="O214" s="2"/>
      <c r="P214" s="2"/>
      <c r="Q214" s="2"/>
      <c r="R214" s="2"/>
    </row>
    <row r="215" spans="1:18" s="7" customFormat="1">
      <c r="A215" s="2"/>
      <c r="B215" s="2"/>
      <c r="C215" s="2"/>
      <c r="D215" s="2"/>
      <c r="E215" s="2"/>
      <c r="N215" s="2"/>
      <c r="O215" s="2"/>
      <c r="P215" s="2"/>
      <c r="Q215" s="2"/>
      <c r="R215" s="2"/>
    </row>
    <row r="216" spans="1:18" s="7" customFormat="1">
      <c r="A216" s="2"/>
      <c r="B216" s="2"/>
      <c r="C216" s="2"/>
      <c r="D216" s="2"/>
      <c r="E216" s="2"/>
      <c r="N216" s="2"/>
      <c r="O216" s="2"/>
      <c r="P216" s="2"/>
      <c r="Q216" s="2"/>
      <c r="R216" s="2"/>
    </row>
    <row r="217" spans="1:18" s="7" customFormat="1">
      <c r="A217" s="2"/>
      <c r="B217" s="2"/>
      <c r="C217" s="2"/>
      <c r="D217" s="2"/>
      <c r="E217" s="2"/>
      <c r="N217" s="2"/>
      <c r="O217" s="2"/>
      <c r="P217" s="2"/>
      <c r="Q217" s="2"/>
      <c r="R217" s="2"/>
    </row>
    <row r="218" spans="1:18" s="7" customFormat="1">
      <c r="A218" s="2"/>
      <c r="B218" s="2"/>
      <c r="C218" s="2"/>
      <c r="D218" s="2"/>
      <c r="E218" s="2"/>
      <c r="N218" s="2"/>
      <c r="O218" s="2"/>
      <c r="P218" s="2"/>
      <c r="Q218" s="2"/>
      <c r="R218" s="2"/>
    </row>
  </sheetData>
  <mergeCells count="15">
    <mergeCell ref="D26:D35"/>
    <mergeCell ref="E26:E35"/>
    <mergeCell ref="D13:D16"/>
    <mergeCell ref="E13:E16"/>
    <mergeCell ref="D19:E19"/>
    <mergeCell ref="D21:D22"/>
    <mergeCell ref="E21:E22"/>
    <mergeCell ref="D8:D10"/>
    <mergeCell ref="E8:E10"/>
    <mergeCell ref="D11:D12"/>
    <mergeCell ref="E11:E12"/>
    <mergeCell ref="A1:E1"/>
    <mergeCell ref="D3:E3"/>
    <mergeCell ref="D5:D7"/>
    <mergeCell ref="E5:E7"/>
  </mergeCell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67A4BA-B67B-4887-BA4E-CEF5AD1385A2}">
  <dimension ref="A1:P87"/>
  <sheetViews>
    <sheetView showGridLines="0" zoomScale="90" zoomScaleNormal="90" workbookViewId="0">
      <selection activeCell="B17" sqref="B17:C17"/>
    </sheetView>
  </sheetViews>
  <sheetFormatPr baseColWidth="10" defaultColWidth="11.42578125" defaultRowHeight="12"/>
  <cols>
    <col min="1" max="1" width="27.42578125" style="2" customWidth="1"/>
    <col min="2" max="3" width="9.7109375" style="2" customWidth="1"/>
    <col min="4" max="11" width="11.42578125" style="7"/>
    <col min="12" max="16384" width="11.42578125" style="2"/>
  </cols>
  <sheetData>
    <row r="1" spans="1:16" ht="50.25" customHeight="1">
      <c r="A1" s="81" t="s">
        <v>349</v>
      </c>
      <c r="B1" s="81"/>
      <c r="C1" s="81"/>
    </row>
    <row r="2" spans="1:16" ht="28.5" customHeight="1">
      <c r="A2" s="88" t="s">
        <v>350</v>
      </c>
      <c r="B2" s="7"/>
      <c r="C2" s="7"/>
    </row>
    <row r="3" spans="1:16" ht="60" customHeight="1">
      <c r="A3" s="82" t="s">
        <v>2</v>
      </c>
      <c r="B3" s="83" t="s">
        <v>3</v>
      </c>
      <c r="C3" s="83"/>
    </row>
    <row r="4" spans="1:16" ht="15.95" customHeight="1">
      <c r="A4" s="4" t="s">
        <v>351</v>
      </c>
      <c r="B4" s="62">
        <v>0.55000000000000004</v>
      </c>
      <c r="C4" s="62">
        <v>0.27</v>
      </c>
    </row>
    <row r="5" spans="1:16" ht="15.95" customHeight="1">
      <c r="A5" s="4" t="s">
        <v>352</v>
      </c>
      <c r="B5" s="62">
        <v>0.45</v>
      </c>
      <c r="C5" s="62">
        <v>0.22</v>
      </c>
    </row>
    <row r="6" spans="1:16" ht="15.95" customHeight="1">
      <c r="A6" s="4" t="s">
        <v>353</v>
      </c>
      <c r="B6" s="62">
        <v>0.4</v>
      </c>
      <c r="C6" s="62">
        <f>+B6/2</f>
        <v>0.2</v>
      </c>
    </row>
    <row r="7" spans="1:16" ht="15.95" customHeight="1">
      <c r="A7" s="4" t="s">
        <v>354</v>
      </c>
      <c r="B7" s="62">
        <v>0.35</v>
      </c>
      <c r="C7" s="66">
        <v>0.17</v>
      </c>
    </row>
    <row r="8" spans="1:16" ht="15.95" customHeight="1">
      <c r="A8" s="4" t="s">
        <v>355</v>
      </c>
      <c r="B8" s="62">
        <v>0.35</v>
      </c>
      <c r="C8" s="67"/>
    </row>
    <row r="9" spans="1:16" ht="29.25" customHeight="1">
      <c r="A9" s="88" t="s">
        <v>356</v>
      </c>
    </row>
    <row r="10" spans="1:16" s="7" customFormat="1" ht="60.75" customHeight="1">
      <c r="A10" s="85" t="s">
        <v>2</v>
      </c>
      <c r="B10" s="83" t="s">
        <v>3</v>
      </c>
      <c r="C10" s="83"/>
      <c r="L10" s="2"/>
      <c r="M10" s="2"/>
      <c r="N10" s="2"/>
      <c r="O10" s="2"/>
      <c r="P10" s="2"/>
    </row>
    <row r="11" spans="1:16" s="7" customFormat="1" ht="15" customHeight="1">
      <c r="A11" s="4" t="s">
        <v>357</v>
      </c>
      <c r="B11" s="62">
        <v>0.5</v>
      </c>
      <c r="C11" s="62">
        <f>+B11/2</f>
        <v>0.25</v>
      </c>
      <c r="L11" s="2"/>
      <c r="M11" s="2"/>
      <c r="N11" s="2"/>
      <c r="O11" s="2"/>
      <c r="P11" s="2"/>
    </row>
    <row r="12" spans="1:16" s="7" customFormat="1" ht="15" customHeight="1">
      <c r="A12" s="4" t="s">
        <v>358</v>
      </c>
      <c r="B12" s="62">
        <v>0.45</v>
      </c>
      <c r="C12" s="62">
        <v>0.22</v>
      </c>
      <c r="L12" s="2"/>
      <c r="M12" s="2"/>
      <c r="N12" s="2"/>
      <c r="O12" s="2"/>
      <c r="P12" s="2"/>
    </row>
    <row r="13" spans="1:16" s="7" customFormat="1" ht="15" customHeight="1">
      <c r="A13" s="4" t="s">
        <v>359</v>
      </c>
      <c r="B13" s="62">
        <v>0.4</v>
      </c>
      <c r="C13" s="62">
        <v>0.2</v>
      </c>
      <c r="L13" s="2"/>
      <c r="M13" s="2"/>
      <c r="N13" s="2"/>
      <c r="O13" s="2"/>
      <c r="P13" s="2"/>
    </row>
    <row r="14" spans="1:16" s="7" customFormat="1" ht="15" customHeight="1">
      <c r="A14" s="4" t="s">
        <v>360</v>
      </c>
      <c r="B14" s="59">
        <v>0.35</v>
      </c>
      <c r="C14" s="66">
        <v>0.17</v>
      </c>
      <c r="L14" s="2"/>
      <c r="M14" s="2"/>
      <c r="N14" s="2"/>
      <c r="O14" s="2"/>
      <c r="P14" s="2"/>
    </row>
    <row r="15" spans="1:16" s="7" customFormat="1" ht="15" customHeight="1">
      <c r="A15" s="4" t="s">
        <v>361</v>
      </c>
      <c r="B15" s="62">
        <v>0.35</v>
      </c>
      <c r="C15" s="67"/>
      <c r="L15" s="2"/>
      <c r="M15" s="2"/>
      <c r="N15" s="2"/>
      <c r="O15" s="2"/>
      <c r="P15" s="2"/>
    </row>
    <row r="16" spans="1:16" ht="15" customHeight="1">
      <c r="A16" s="15"/>
    </row>
    <row r="17" spans="1:16" ht="61.5" customHeight="1">
      <c r="A17" s="85" t="s">
        <v>362</v>
      </c>
      <c r="B17" s="83" t="s">
        <v>3</v>
      </c>
      <c r="C17" s="83"/>
    </row>
    <row r="18" spans="1:16" s="7" customFormat="1" ht="18" customHeight="1">
      <c r="A18" s="4" t="s">
        <v>363</v>
      </c>
      <c r="B18" s="62">
        <v>0.35</v>
      </c>
      <c r="C18" s="62">
        <v>0.17</v>
      </c>
      <c r="L18" s="2"/>
      <c r="M18" s="2"/>
      <c r="N18" s="2"/>
      <c r="O18" s="2"/>
      <c r="P18" s="2"/>
    </row>
    <row r="19" spans="1:16" s="7" customFormat="1">
      <c r="A19" s="2"/>
      <c r="B19" s="58"/>
      <c r="C19" s="58"/>
      <c r="L19" s="2"/>
      <c r="M19" s="2"/>
      <c r="N19" s="2"/>
      <c r="O19" s="2"/>
      <c r="P19" s="2"/>
    </row>
    <row r="20" spans="1:16" s="7" customFormat="1" ht="60.75" customHeight="1">
      <c r="A20" s="85" t="s">
        <v>362</v>
      </c>
      <c r="B20" s="83" t="s">
        <v>3</v>
      </c>
      <c r="C20" s="83"/>
      <c r="L20" s="2"/>
      <c r="M20" s="2"/>
      <c r="N20" s="2"/>
      <c r="O20" s="2"/>
      <c r="P20" s="2"/>
    </row>
    <row r="21" spans="1:16" s="7" customFormat="1" ht="18" customHeight="1">
      <c r="A21" s="4" t="s">
        <v>364</v>
      </c>
      <c r="B21" s="62">
        <v>0.35</v>
      </c>
      <c r="C21" s="62">
        <v>0.17</v>
      </c>
      <c r="L21" s="2"/>
      <c r="M21" s="2"/>
      <c r="N21" s="2"/>
      <c r="O21" s="2"/>
      <c r="P21" s="2"/>
    </row>
    <row r="22" spans="1:16" s="7" customFormat="1">
      <c r="A22" s="2"/>
      <c r="B22" s="52"/>
      <c r="C22" s="52"/>
      <c r="L22" s="2"/>
      <c r="M22" s="2"/>
      <c r="N22" s="2"/>
      <c r="O22" s="2"/>
      <c r="P22" s="2"/>
    </row>
    <row r="23" spans="1:16" s="7" customFormat="1" ht="60.75" customHeight="1">
      <c r="A23" s="85" t="s">
        <v>362</v>
      </c>
      <c r="B23" s="83" t="s">
        <v>3</v>
      </c>
      <c r="C23" s="83"/>
      <c r="L23" s="2"/>
      <c r="M23" s="2"/>
      <c r="N23" s="2"/>
      <c r="O23" s="2"/>
      <c r="P23" s="2"/>
    </row>
    <row r="24" spans="1:16" s="7" customFormat="1" ht="38.25" customHeight="1">
      <c r="A24" s="87" t="s">
        <v>365</v>
      </c>
      <c r="B24" s="62">
        <v>0.45</v>
      </c>
      <c r="C24" s="62">
        <v>0.22</v>
      </c>
      <c r="L24" s="2"/>
      <c r="M24" s="2"/>
      <c r="N24" s="2"/>
      <c r="O24" s="2"/>
      <c r="P24" s="2"/>
    </row>
    <row r="25" spans="1:16" s="7" customFormat="1" ht="38.25" customHeight="1">
      <c r="A25" s="87" t="s">
        <v>366</v>
      </c>
      <c r="B25" s="59">
        <v>0.35</v>
      </c>
      <c r="C25" s="66">
        <v>0.17</v>
      </c>
      <c r="L25" s="2"/>
      <c r="M25" s="2"/>
      <c r="N25" s="2"/>
      <c r="O25" s="2"/>
      <c r="P25" s="2"/>
    </row>
    <row r="26" spans="1:16" s="7" customFormat="1" ht="38.25" customHeight="1">
      <c r="A26" s="18" t="s">
        <v>367</v>
      </c>
      <c r="B26" s="62">
        <v>0.35</v>
      </c>
      <c r="C26" s="67"/>
      <c r="L26" s="2"/>
      <c r="M26" s="2"/>
      <c r="N26" s="2"/>
      <c r="O26" s="2"/>
      <c r="P26" s="2"/>
    </row>
    <row r="27" spans="1:16" s="7" customFormat="1" ht="15" customHeight="1">
      <c r="L27" s="2"/>
      <c r="M27" s="2"/>
      <c r="N27" s="2"/>
      <c r="O27" s="2"/>
      <c r="P27" s="2"/>
    </row>
    <row r="28" spans="1:16" s="7" customFormat="1" ht="15" customHeight="1">
      <c r="L28" s="2"/>
      <c r="M28" s="2"/>
      <c r="N28" s="2"/>
      <c r="O28" s="2"/>
      <c r="P28" s="2"/>
    </row>
    <row r="29" spans="1:16" s="7" customFormat="1" ht="24.75" customHeight="1">
      <c r="L29" s="2"/>
      <c r="M29" s="2"/>
      <c r="N29" s="2"/>
      <c r="O29" s="2"/>
      <c r="P29" s="2"/>
    </row>
    <row r="30" spans="1:16" s="7" customFormat="1" ht="15" customHeight="1">
      <c r="L30" s="2"/>
      <c r="M30" s="2"/>
      <c r="N30" s="2"/>
      <c r="O30" s="2"/>
      <c r="P30" s="2"/>
    </row>
    <row r="31" spans="1:16" s="7" customFormat="1" ht="15" customHeight="1">
      <c r="L31" s="2"/>
      <c r="M31" s="2"/>
      <c r="N31" s="2"/>
      <c r="O31" s="2"/>
      <c r="P31" s="2"/>
    </row>
    <row r="32" spans="1:16" s="7" customFormat="1" ht="15" customHeight="1">
      <c r="L32" s="2"/>
      <c r="M32" s="2"/>
      <c r="N32" s="2"/>
      <c r="O32" s="2"/>
      <c r="P32" s="2"/>
    </row>
    <row r="33" spans="1:16" s="7" customFormat="1" ht="15" customHeight="1">
      <c r="L33" s="2"/>
      <c r="M33" s="2"/>
      <c r="N33" s="2"/>
      <c r="O33" s="2"/>
      <c r="P33" s="2"/>
    </row>
    <row r="34" spans="1:16" s="7" customFormat="1">
      <c r="L34" s="2"/>
      <c r="M34" s="2"/>
      <c r="N34" s="2"/>
      <c r="O34" s="2"/>
      <c r="P34" s="2"/>
    </row>
    <row r="35" spans="1:16" s="7" customFormat="1">
      <c r="L35" s="2"/>
      <c r="M35" s="2"/>
      <c r="N35" s="2"/>
      <c r="O35" s="2"/>
      <c r="P35" s="2"/>
    </row>
    <row r="36" spans="1:16" s="7" customFormat="1">
      <c r="L36" s="2"/>
      <c r="M36" s="2"/>
      <c r="N36" s="2"/>
      <c r="O36" s="2"/>
      <c r="P36" s="2"/>
    </row>
    <row r="37" spans="1:16" s="7" customFormat="1">
      <c r="L37" s="2"/>
      <c r="M37" s="2"/>
      <c r="N37" s="2"/>
      <c r="O37" s="2"/>
      <c r="P37" s="2"/>
    </row>
    <row r="38" spans="1:16" s="7" customFormat="1">
      <c r="A38" s="23"/>
      <c r="B38" s="58"/>
      <c r="C38" s="6"/>
      <c r="L38" s="2"/>
      <c r="M38" s="2"/>
      <c r="N38" s="2"/>
      <c r="O38" s="2"/>
      <c r="P38" s="2"/>
    </row>
    <row r="39" spans="1:16" s="7" customFormat="1" ht="12" customHeight="1">
      <c r="A39" s="23"/>
      <c r="B39" s="58"/>
      <c r="C39" s="6"/>
      <c r="L39" s="2"/>
      <c r="M39" s="2"/>
      <c r="N39" s="2"/>
      <c r="O39" s="2"/>
      <c r="P39" s="2"/>
    </row>
    <row r="40" spans="1:16" s="7" customFormat="1" ht="12" customHeight="1">
      <c r="A40" s="23"/>
      <c r="B40" s="58"/>
      <c r="C40" s="2"/>
      <c r="L40" s="2"/>
      <c r="M40" s="2"/>
      <c r="N40" s="2"/>
      <c r="O40" s="2"/>
      <c r="P40" s="2"/>
    </row>
    <row r="41" spans="1:16" s="7" customFormat="1" ht="12" customHeight="1">
      <c r="A41" s="23"/>
      <c r="C41" s="2"/>
      <c r="L41" s="2"/>
      <c r="M41" s="2"/>
      <c r="N41" s="2"/>
      <c r="O41" s="2"/>
      <c r="P41" s="2"/>
    </row>
    <row r="42" spans="1:16" s="7" customFormat="1" ht="12" customHeight="1">
      <c r="A42" s="23"/>
      <c r="C42" s="2"/>
      <c r="L42" s="2"/>
      <c r="M42" s="2"/>
      <c r="N42" s="2"/>
      <c r="O42" s="2"/>
      <c r="P42" s="2"/>
    </row>
    <row r="43" spans="1:16" s="7" customFormat="1" ht="15" customHeight="1">
      <c r="A43" s="23"/>
      <c r="C43" s="2"/>
      <c r="L43" s="2"/>
      <c r="M43" s="2"/>
      <c r="N43" s="2"/>
      <c r="O43" s="2"/>
      <c r="P43" s="2"/>
    </row>
    <row r="44" spans="1:16" s="7" customFormat="1">
      <c r="A44" s="23"/>
      <c r="C44" s="2"/>
      <c r="L44" s="2"/>
      <c r="M44" s="2"/>
      <c r="N44" s="2"/>
      <c r="O44" s="2"/>
      <c r="P44" s="2"/>
    </row>
    <row r="45" spans="1:16" s="7" customFormat="1">
      <c r="A45" s="23"/>
      <c r="C45" s="2"/>
      <c r="L45" s="2"/>
      <c r="M45" s="2"/>
      <c r="N45" s="2"/>
      <c r="O45" s="2"/>
      <c r="P45" s="2"/>
    </row>
    <row r="46" spans="1:16" s="7" customFormat="1">
      <c r="A46" s="23"/>
      <c r="C46" s="2"/>
      <c r="L46" s="2"/>
      <c r="M46" s="2"/>
      <c r="N46" s="2"/>
      <c r="O46" s="2"/>
      <c r="P46" s="2"/>
    </row>
    <row r="47" spans="1:16" s="7" customFormat="1" ht="24" customHeight="1">
      <c r="C47" s="6"/>
      <c r="L47" s="2"/>
      <c r="M47" s="2"/>
      <c r="N47" s="2"/>
      <c r="O47" s="2"/>
      <c r="P47" s="2"/>
    </row>
    <row r="48" spans="1:16" s="7" customFormat="1" ht="12" customHeight="1">
      <c r="C48" s="6"/>
      <c r="L48" s="2"/>
      <c r="M48" s="2"/>
      <c r="N48" s="2"/>
      <c r="O48" s="2"/>
      <c r="P48" s="2"/>
    </row>
    <row r="49" spans="1:16" s="7" customFormat="1" ht="15" customHeight="1">
      <c r="C49" s="6"/>
      <c r="L49" s="2"/>
      <c r="M49" s="2"/>
      <c r="N49" s="2"/>
      <c r="O49" s="2"/>
      <c r="P49" s="2"/>
    </row>
    <row r="50" spans="1:16" s="7" customFormat="1">
      <c r="C50" s="6"/>
      <c r="L50" s="2"/>
      <c r="M50" s="2"/>
      <c r="N50" s="2"/>
      <c r="O50" s="2"/>
      <c r="P50" s="2"/>
    </row>
    <row r="51" spans="1:16" s="7" customFormat="1">
      <c r="C51" s="6"/>
      <c r="L51" s="2"/>
      <c r="M51" s="2"/>
      <c r="N51" s="2"/>
      <c r="O51" s="2"/>
      <c r="P51" s="2"/>
    </row>
    <row r="52" spans="1:16" s="7" customFormat="1" ht="12" customHeight="1">
      <c r="C52" s="6"/>
      <c r="L52" s="2"/>
      <c r="M52" s="2"/>
      <c r="N52" s="2"/>
      <c r="O52" s="2"/>
      <c r="P52" s="2"/>
    </row>
    <row r="53" spans="1:16" s="7" customFormat="1">
      <c r="C53" s="6"/>
      <c r="L53" s="2"/>
      <c r="M53" s="2"/>
      <c r="N53" s="2"/>
      <c r="O53" s="2"/>
      <c r="P53" s="2"/>
    </row>
    <row r="54" spans="1:16" s="7" customFormat="1">
      <c r="C54" s="6"/>
      <c r="L54" s="2"/>
      <c r="M54" s="2"/>
      <c r="N54" s="2"/>
      <c r="O54" s="2"/>
      <c r="P54" s="2"/>
    </row>
    <row r="55" spans="1:16" s="7" customFormat="1">
      <c r="C55" s="6"/>
      <c r="L55" s="2"/>
      <c r="M55" s="2"/>
      <c r="N55" s="2"/>
      <c r="O55" s="2"/>
      <c r="P55" s="2"/>
    </row>
    <row r="56" spans="1:16" s="7" customFormat="1">
      <c r="C56" s="6"/>
      <c r="L56" s="2"/>
      <c r="M56" s="2"/>
      <c r="N56" s="2"/>
      <c r="O56" s="2"/>
      <c r="P56" s="2"/>
    </row>
    <row r="57" spans="1:16" s="7" customFormat="1">
      <c r="C57" s="6"/>
      <c r="L57" s="2"/>
      <c r="M57" s="2"/>
      <c r="N57" s="2"/>
      <c r="O57" s="2"/>
      <c r="P57" s="2"/>
    </row>
    <row r="58" spans="1:16" s="7" customFormat="1">
      <c r="C58" s="2"/>
      <c r="L58" s="2"/>
      <c r="M58" s="2"/>
      <c r="N58" s="2"/>
      <c r="O58" s="2"/>
      <c r="P58" s="2"/>
    </row>
    <row r="59" spans="1:16" s="7" customFormat="1">
      <c r="C59" s="2"/>
      <c r="L59" s="2"/>
      <c r="M59" s="2"/>
      <c r="N59" s="2"/>
      <c r="O59" s="2"/>
      <c r="P59" s="2"/>
    </row>
    <row r="60" spans="1:16" s="7" customFormat="1">
      <c r="C60" s="2"/>
      <c r="L60" s="2"/>
      <c r="M60" s="2"/>
      <c r="N60" s="2"/>
      <c r="O60" s="2"/>
      <c r="P60" s="2"/>
    </row>
    <row r="61" spans="1:16" s="7" customFormat="1">
      <c r="C61" s="2"/>
      <c r="L61" s="2"/>
      <c r="M61" s="2"/>
      <c r="N61" s="2"/>
      <c r="O61" s="2"/>
      <c r="P61" s="2"/>
    </row>
    <row r="62" spans="1:16" s="7" customFormat="1">
      <c r="A62" s="58"/>
      <c r="C62" s="2"/>
      <c r="L62" s="2"/>
      <c r="M62" s="2"/>
      <c r="N62" s="2"/>
      <c r="O62" s="2"/>
      <c r="P62" s="2"/>
    </row>
    <row r="63" spans="1:16" s="7" customFormat="1">
      <c r="A63" s="2"/>
      <c r="C63" s="2"/>
      <c r="L63" s="2"/>
      <c r="M63" s="2"/>
      <c r="N63" s="2"/>
      <c r="O63" s="2"/>
      <c r="P63" s="2"/>
    </row>
    <row r="64" spans="1:16" ht="15" customHeight="1">
      <c r="A64" s="73"/>
      <c r="B64" s="7"/>
    </row>
    <row r="65" spans="1:2">
      <c r="A65" s="73"/>
      <c r="B65" s="58"/>
    </row>
    <row r="66" spans="1:2">
      <c r="A66" s="64"/>
    </row>
    <row r="70" spans="1:2">
      <c r="A70" s="58"/>
    </row>
    <row r="72" spans="1:2">
      <c r="A72" s="73"/>
    </row>
    <row r="73" spans="1:2">
      <c r="A73" s="73"/>
    </row>
    <row r="74" spans="1:2">
      <c r="A74" s="64"/>
    </row>
    <row r="78" spans="1:2">
      <c r="A78" s="58"/>
    </row>
    <row r="80" spans="1:2">
      <c r="A80" s="64"/>
    </row>
    <row r="81" spans="1:1">
      <c r="A81" s="64"/>
    </row>
    <row r="82" spans="1:1">
      <c r="A82" s="64"/>
    </row>
    <row r="84" spans="1:1">
      <c r="A84" s="58"/>
    </row>
    <row r="86" spans="1:1">
      <c r="A86" s="64"/>
    </row>
    <row r="87" spans="1:1">
      <c r="A87" s="64"/>
    </row>
  </sheetData>
  <mergeCells count="11">
    <mergeCell ref="A64:A65"/>
    <mergeCell ref="A72:A73"/>
    <mergeCell ref="B10:C10"/>
    <mergeCell ref="C14:C15"/>
    <mergeCell ref="B17:C17"/>
    <mergeCell ref="B20:C20"/>
    <mergeCell ref="B23:C23"/>
    <mergeCell ref="C25:C26"/>
    <mergeCell ref="A1:C1"/>
    <mergeCell ref="B3:C3"/>
    <mergeCell ref="C7:C8"/>
  </mergeCells>
  <pageMargins left="0.59055118110236227" right="0.39370078740157483" top="0.55118110236220474" bottom="0.39370078740157483" header="0.31496062992125984" footer="0.31496062992125984"/>
  <pageSetup paperSize="9" scale="80" fitToHeight="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7B1E1-26BB-43D0-9508-C658E3577B59}">
  <dimension ref="A1:R53"/>
  <sheetViews>
    <sheetView showGridLines="0" zoomScale="90" zoomScaleNormal="90" workbookViewId="0">
      <selection activeCell="G11" sqref="G11"/>
    </sheetView>
  </sheetViews>
  <sheetFormatPr baseColWidth="10" defaultColWidth="11.42578125" defaultRowHeight="12"/>
  <cols>
    <col min="1" max="1" width="31" style="2" customWidth="1"/>
    <col min="2" max="2" width="9.7109375" style="2" customWidth="1"/>
    <col min="3" max="3" width="7.7109375" style="2" customWidth="1"/>
    <col min="4" max="11" width="11.42578125" style="7"/>
    <col min="12" max="16384" width="11.42578125" style="2"/>
  </cols>
  <sheetData>
    <row r="1" spans="1:16" ht="50.25" customHeight="1">
      <c r="A1" s="74" t="s">
        <v>368</v>
      </c>
      <c r="B1" s="74"/>
      <c r="C1" s="74"/>
    </row>
    <row r="2" spans="1:16" ht="28.5" customHeight="1">
      <c r="A2" s="88" t="s">
        <v>369</v>
      </c>
      <c r="B2" s="7"/>
      <c r="C2" s="7"/>
    </row>
    <row r="3" spans="1:16" ht="40.5" customHeight="1">
      <c r="A3" s="82" t="s">
        <v>2</v>
      </c>
      <c r="B3" s="89" t="s">
        <v>3</v>
      </c>
      <c r="C3" s="89"/>
    </row>
    <row r="4" spans="1:16" ht="15" customHeight="1">
      <c r="A4" s="4" t="s">
        <v>370</v>
      </c>
      <c r="B4" s="62">
        <v>0.4</v>
      </c>
      <c r="C4" s="62">
        <f>+B4/2</f>
        <v>0.2</v>
      </c>
    </row>
    <row r="5" spans="1:16" ht="17.25" customHeight="1">
      <c r="A5" s="4" t="s">
        <v>371</v>
      </c>
      <c r="B5" s="66">
        <v>0.35</v>
      </c>
      <c r="C5" s="66">
        <v>0.17</v>
      </c>
    </row>
    <row r="6" spans="1:16" ht="15" customHeight="1">
      <c r="A6" s="4" t="s">
        <v>372</v>
      </c>
      <c r="B6" s="67">
        <v>0.35</v>
      </c>
      <c r="C6" s="67">
        <v>0.17</v>
      </c>
    </row>
    <row r="7" spans="1:16" ht="28.5" customHeight="1">
      <c r="A7" s="88" t="s">
        <v>373</v>
      </c>
    </row>
    <row r="8" spans="1:16" ht="38.25" customHeight="1">
      <c r="A8" s="82" t="s">
        <v>2</v>
      </c>
      <c r="B8" s="89" t="s">
        <v>3</v>
      </c>
      <c r="C8" s="89"/>
      <c r="H8" s="2"/>
      <c r="I8" s="2"/>
    </row>
    <row r="9" spans="1:16" ht="15" customHeight="1">
      <c r="A9" s="4" t="s">
        <v>374</v>
      </c>
      <c r="B9" s="62">
        <v>0.35</v>
      </c>
      <c r="C9" s="62">
        <v>0.17</v>
      </c>
    </row>
    <row r="10" spans="1:16" ht="28.5" customHeight="1">
      <c r="A10" s="88" t="s">
        <v>375</v>
      </c>
      <c r="B10" s="52"/>
      <c r="C10" s="52"/>
    </row>
    <row r="11" spans="1:16" ht="42" customHeight="1">
      <c r="A11" s="85" t="s">
        <v>2</v>
      </c>
      <c r="B11" s="89" t="s">
        <v>3</v>
      </c>
      <c r="C11" s="89"/>
    </row>
    <row r="12" spans="1:16" s="7" customFormat="1" ht="15" hidden="1" customHeight="1">
      <c r="A12" s="4" t="s">
        <v>374</v>
      </c>
      <c r="B12" s="52"/>
      <c r="C12" s="52"/>
      <c r="L12" s="2"/>
      <c r="M12" s="2"/>
      <c r="N12" s="2"/>
      <c r="O12" s="2"/>
      <c r="P12" s="2"/>
    </row>
    <row r="13" spans="1:16" s="7" customFormat="1" ht="39" customHeight="1">
      <c r="A13" s="53" t="s">
        <v>376</v>
      </c>
      <c r="B13" s="62">
        <v>1</v>
      </c>
      <c r="C13" s="62">
        <f>+B13/2</f>
        <v>0.5</v>
      </c>
      <c r="L13" s="2"/>
      <c r="M13" s="2"/>
      <c r="N13" s="2"/>
      <c r="O13" s="2"/>
      <c r="P13" s="2"/>
    </row>
    <row r="14" spans="1:16" s="7" customFormat="1" ht="28.5" customHeight="1">
      <c r="A14" s="88" t="s">
        <v>377</v>
      </c>
      <c r="B14" s="58"/>
      <c r="C14" s="6"/>
      <c r="L14" s="2"/>
      <c r="M14" s="2"/>
      <c r="N14" s="2"/>
      <c r="O14" s="2"/>
      <c r="P14" s="2"/>
    </row>
    <row r="15" spans="1:16" s="7" customFormat="1" ht="42.75" customHeight="1">
      <c r="A15" s="82" t="s">
        <v>2</v>
      </c>
      <c r="B15" s="89" t="s">
        <v>3</v>
      </c>
      <c r="C15" s="89"/>
      <c r="L15" s="2"/>
      <c r="M15" s="2"/>
      <c r="N15" s="2"/>
      <c r="O15" s="2"/>
      <c r="P15" s="2"/>
    </row>
    <row r="16" spans="1:16" s="7" customFormat="1" ht="15" customHeight="1">
      <c r="A16" s="90" t="s">
        <v>378</v>
      </c>
      <c r="B16" s="62">
        <v>0.35</v>
      </c>
      <c r="C16" s="62">
        <v>0.17</v>
      </c>
      <c r="L16" s="2"/>
      <c r="M16" s="2"/>
      <c r="N16" s="2"/>
      <c r="O16" s="2"/>
      <c r="P16" s="2"/>
    </row>
    <row r="17" spans="1:18" s="7" customFormat="1">
      <c r="A17" s="90"/>
      <c r="B17" s="58"/>
      <c r="C17" s="2"/>
      <c r="L17" s="2"/>
      <c r="M17" s="2"/>
      <c r="N17" s="2"/>
      <c r="O17" s="2"/>
      <c r="P17" s="2"/>
    </row>
    <row r="18" spans="1:18" s="7" customFormat="1">
      <c r="A18" s="2"/>
      <c r="B18" s="91" t="s">
        <v>3</v>
      </c>
      <c r="C18" s="91"/>
      <c r="L18" s="2"/>
      <c r="M18" s="2"/>
      <c r="N18" s="2"/>
      <c r="O18" s="2"/>
      <c r="P18" s="2"/>
    </row>
    <row r="19" spans="1:18" s="7" customFormat="1">
      <c r="A19" s="2"/>
      <c r="B19" s="91"/>
      <c r="C19" s="91"/>
      <c r="L19" s="2"/>
      <c r="M19" s="2"/>
      <c r="N19" s="2"/>
      <c r="O19" s="2"/>
      <c r="P19" s="2"/>
    </row>
    <row r="20" spans="1:18" s="7" customFormat="1" ht="15" customHeight="1">
      <c r="A20" s="90" t="s">
        <v>379</v>
      </c>
      <c r="B20" s="62">
        <v>0.35</v>
      </c>
      <c r="C20" s="62">
        <v>0.17</v>
      </c>
      <c r="L20" s="2"/>
      <c r="M20" s="2"/>
      <c r="N20" s="2"/>
      <c r="O20" s="2"/>
      <c r="P20" s="2"/>
    </row>
    <row r="21" spans="1:18" s="7" customFormat="1">
      <c r="A21" s="90" t="s">
        <v>479</v>
      </c>
      <c r="B21" s="58"/>
      <c r="C21" s="6"/>
      <c r="L21" s="2"/>
      <c r="M21" s="2"/>
      <c r="N21" s="2"/>
      <c r="O21" s="2"/>
      <c r="P21" s="2"/>
    </row>
    <row r="22" spans="1:18" s="7" customFormat="1">
      <c r="A22" s="2"/>
      <c r="B22" s="91" t="s">
        <v>3</v>
      </c>
      <c r="C22" s="91"/>
      <c r="L22" s="2"/>
      <c r="M22" s="2"/>
      <c r="N22" s="2"/>
      <c r="O22" s="2"/>
      <c r="P22" s="2"/>
    </row>
    <row r="23" spans="1:18" s="7" customFormat="1">
      <c r="A23" s="2"/>
      <c r="B23" s="91"/>
      <c r="C23" s="91"/>
      <c r="L23" s="2"/>
      <c r="M23" s="2"/>
      <c r="N23" s="2"/>
      <c r="O23" s="2"/>
      <c r="P23" s="2"/>
    </row>
    <row r="24" spans="1:18" s="7" customFormat="1">
      <c r="A24" s="53" t="s">
        <v>380</v>
      </c>
      <c r="B24" s="62">
        <v>0.35</v>
      </c>
      <c r="C24" s="62">
        <v>0.17</v>
      </c>
      <c r="L24" s="2"/>
      <c r="M24" s="2"/>
      <c r="N24" s="2"/>
      <c r="O24" s="2"/>
      <c r="P24" s="2"/>
    </row>
    <row r="25" spans="1:18" s="7" customFormat="1" ht="28.5" customHeight="1">
      <c r="A25" s="88" t="s">
        <v>381</v>
      </c>
      <c r="B25" s="58"/>
      <c r="C25" s="2"/>
      <c r="L25" s="2"/>
      <c r="M25" s="2"/>
      <c r="N25" s="2"/>
      <c r="O25" s="2"/>
      <c r="P25" s="2"/>
    </row>
    <row r="26" spans="1:18" s="7" customFormat="1" ht="38.25" customHeight="1">
      <c r="A26" s="82" t="s">
        <v>2</v>
      </c>
      <c r="B26" s="91" t="s">
        <v>3</v>
      </c>
      <c r="C26" s="91"/>
      <c r="L26" s="2"/>
      <c r="M26" s="2"/>
      <c r="N26" s="2"/>
      <c r="O26" s="2"/>
      <c r="P26" s="2"/>
    </row>
    <row r="27" spans="1:18" ht="15" customHeight="1">
      <c r="A27" s="53" t="s">
        <v>382</v>
      </c>
      <c r="B27" s="62">
        <v>0.55000000000000004</v>
      </c>
      <c r="C27" s="62">
        <v>0.27</v>
      </c>
    </row>
    <row r="28" spans="1:18" ht="24">
      <c r="A28" s="53" t="s">
        <v>480</v>
      </c>
      <c r="B28" s="62">
        <v>0.35</v>
      </c>
      <c r="C28" s="62">
        <v>0.17</v>
      </c>
    </row>
    <row r="29" spans="1:18" ht="28.5" customHeight="1">
      <c r="A29" s="88" t="s">
        <v>383</v>
      </c>
    </row>
    <row r="30" spans="1:18" s="7" customFormat="1" ht="42.75" customHeight="1">
      <c r="A30" s="82" t="s">
        <v>2</v>
      </c>
      <c r="B30" s="89" t="s">
        <v>3</v>
      </c>
      <c r="C30" s="89"/>
      <c r="L30" s="2"/>
      <c r="M30" s="2"/>
      <c r="N30" s="2"/>
      <c r="O30" s="2"/>
      <c r="P30" s="2"/>
      <c r="Q30" s="2"/>
      <c r="R30" s="2"/>
    </row>
    <row r="31" spans="1:18" s="7" customFormat="1" ht="24" customHeight="1">
      <c r="A31" s="53" t="s">
        <v>384</v>
      </c>
      <c r="B31" s="62">
        <v>0.55000000000000004</v>
      </c>
      <c r="C31" s="62">
        <v>0.27</v>
      </c>
      <c r="L31" s="2"/>
      <c r="M31" s="2"/>
      <c r="N31" s="2"/>
      <c r="O31" s="2"/>
      <c r="P31" s="2"/>
      <c r="Q31" s="2"/>
      <c r="R31" s="2"/>
    </row>
    <row r="32" spans="1:18" s="7" customFormat="1" ht="24.75" customHeight="1">
      <c r="A32" s="53" t="s">
        <v>385</v>
      </c>
      <c r="B32" s="62">
        <v>0.35</v>
      </c>
      <c r="C32" s="62">
        <v>0.17</v>
      </c>
      <c r="L32" s="2"/>
      <c r="M32" s="2"/>
      <c r="N32" s="2"/>
      <c r="O32" s="2"/>
      <c r="P32" s="2"/>
      <c r="Q32" s="2"/>
      <c r="R32" s="2"/>
    </row>
    <row r="33" spans="1:18" s="7" customFormat="1" ht="28.5" customHeight="1">
      <c r="A33" s="88" t="s">
        <v>386</v>
      </c>
      <c r="B33" s="2"/>
      <c r="C33" s="2"/>
      <c r="L33" s="2"/>
      <c r="M33" s="2"/>
      <c r="N33" s="2"/>
      <c r="O33" s="2"/>
      <c r="P33" s="2"/>
      <c r="Q33" s="2"/>
      <c r="R33" s="2"/>
    </row>
    <row r="34" spans="1:18" s="7" customFormat="1" ht="39" customHeight="1">
      <c r="A34" s="85" t="s">
        <v>2</v>
      </c>
      <c r="B34" s="89" t="s">
        <v>3</v>
      </c>
      <c r="C34" s="89"/>
      <c r="L34" s="2"/>
      <c r="M34" s="2"/>
      <c r="N34" s="2"/>
      <c r="O34" s="2"/>
      <c r="P34" s="2"/>
      <c r="Q34" s="2"/>
      <c r="R34" s="2"/>
    </row>
    <row r="35" spans="1:18" s="7" customFormat="1" ht="18" customHeight="1">
      <c r="A35" s="53" t="s">
        <v>387</v>
      </c>
      <c r="B35" s="62">
        <v>0.6</v>
      </c>
      <c r="C35" s="62">
        <f>+B35/2</f>
        <v>0.3</v>
      </c>
      <c r="L35" s="2"/>
      <c r="M35" s="2"/>
      <c r="N35" s="2"/>
      <c r="O35" s="2"/>
      <c r="P35" s="2"/>
      <c r="Q35" s="2"/>
      <c r="R35" s="2"/>
    </row>
    <row r="36" spans="1:18" s="7" customFormat="1" ht="18" customHeight="1">
      <c r="A36" s="53" t="s">
        <v>388</v>
      </c>
      <c r="B36" s="62">
        <v>0.4</v>
      </c>
      <c r="C36" s="62">
        <f>+B36/2</f>
        <v>0.2</v>
      </c>
      <c r="L36" s="2"/>
      <c r="M36" s="2"/>
      <c r="N36" s="2"/>
      <c r="O36" s="2"/>
      <c r="P36" s="2"/>
      <c r="Q36" s="2"/>
      <c r="R36" s="2"/>
    </row>
    <row r="37" spans="1:18" s="7" customFormat="1" ht="24">
      <c r="A37" s="53" t="s">
        <v>480</v>
      </c>
      <c r="B37" s="60">
        <v>0.35</v>
      </c>
      <c r="C37" s="60">
        <v>0.17</v>
      </c>
      <c r="L37" s="2"/>
      <c r="M37" s="2"/>
      <c r="N37" s="2"/>
      <c r="O37" s="2"/>
      <c r="P37" s="2"/>
      <c r="Q37" s="2"/>
      <c r="R37" s="2"/>
    </row>
    <row r="38" spans="1:18" s="7" customFormat="1" ht="28.5" customHeight="1">
      <c r="A38" s="88" t="s">
        <v>389</v>
      </c>
      <c r="B38" s="2"/>
      <c r="C38" s="2"/>
      <c r="L38" s="2"/>
      <c r="M38" s="2"/>
      <c r="N38" s="2"/>
      <c r="O38" s="2"/>
      <c r="P38" s="2"/>
      <c r="Q38" s="2"/>
      <c r="R38" s="2"/>
    </row>
    <row r="39" spans="1:18" s="7" customFormat="1" ht="37.5" customHeight="1">
      <c r="A39" s="82" t="s">
        <v>2</v>
      </c>
      <c r="B39" s="89" t="s">
        <v>3</v>
      </c>
      <c r="C39" s="89"/>
      <c r="L39" s="2"/>
      <c r="M39" s="2"/>
      <c r="N39" s="2"/>
      <c r="O39" s="2"/>
      <c r="P39" s="2"/>
      <c r="Q39" s="2"/>
      <c r="R39" s="2"/>
    </row>
    <row r="40" spans="1:18" s="7" customFormat="1" ht="18" customHeight="1">
      <c r="A40" s="53" t="s">
        <v>390</v>
      </c>
      <c r="B40" s="62">
        <v>0.55000000000000004</v>
      </c>
      <c r="C40" s="62">
        <v>0.27</v>
      </c>
      <c r="L40" s="2"/>
      <c r="M40" s="2"/>
      <c r="N40" s="2"/>
      <c r="O40" s="2"/>
      <c r="P40" s="2"/>
      <c r="Q40" s="2"/>
      <c r="R40" s="2"/>
    </row>
    <row r="41" spans="1:18" s="7" customFormat="1" ht="24">
      <c r="A41" s="53" t="s">
        <v>480</v>
      </c>
      <c r="B41" s="62">
        <v>0.35</v>
      </c>
      <c r="C41" s="62">
        <v>0.17</v>
      </c>
      <c r="L41" s="2"/>
      <c r="M41" s="2"/>
      <c r="N41" s="2"/>
      <c r="O41" s="2"/>
      <c r="P41" s="2"/>
      <c r="Q41" s="2"/>
      <c r="R41" s="2"/>
    </row>
    <row r="42" spans="1:18" s="7" customFormat="1">
      <c r="A42" s="2"/>
      <c r="B42" s="2"/>
      <c r="C42" s="2"/>
      <c r="L42" s="2"/>
      <c r="M42" s="2"/>
      <c r="N42" s="2"/>
      <c r="O42" s="2"/>
      <c r="P42" s="2"/>
      <c r="Q42" s="2"/>
      <c r="R42" s="2"/>
    </row>
    <row r="43" spans="1:18" s="7" customFormat="1">
      <c r="A43" s="2"/>
      <c r="B43" s="2"/>
      <c r="C43" s="2"/>
      <c r="L43" s="2"/>
      <c r="M43" s="2"/>
      <c r="N43" s="2"/>
      <c r="O43" s="2"/>
      <c r="P43" s="2"/>
      <c r="Q43" s="2"/>
      <c r="R43" s="2"/>
    </row>
    <row r="44" spans="1:18" s="7" customFormat="1">
      <c r="A44" s="2"/>
      <c r="B44" s="2"/>
      <c r="C44" s="2"/>
      <c r="L44" s="2"/>
      <c r="M44" s="2"/>
      <c r="N44" s="2"/>
      <c r="O44" s="2"/>
      <c r="P44" s="2"/>
      <c r="Q44" s="2"/>
      <c r="R44" s="2"/>
    </row>
    <row r="45" spans="1:18" s="7" customFormat="1">
      <c r="A45" s="2"/>
      <c r="B45" s="2"/>
      <c r="C45" s="2"/>
      <c r="L45" s="2"/>
      <c r="M45" s="2"/>
      <c r="N45" s="2"/>
      <c r="O45" s="2"/>
      <c r="P45" s="2"/>
      <c r="Q45" s="2"/>
      <c r="R45" s="2"/>
    </row>
    <row r="46" spans="1:18" s="7" customFormat="1">
      <c r="A46" s="2"/>
      <c r="B46" s="2"/>
      <c r="C46" s="2"/>
      <c r="L46" s="2"/>
      <c r="M46" s="2"/>
      <c r="N46" s="2"/>
      <c r="O46" s="2"/>
      <c r="P46" s="2"/>
      <c r="Q46" s="2"/>
      <c r="R46" s="2"/>
    </row>
    <row r="47" spans="1:18" s="7" customFormat="1">
      <c r="A47" s="2"/>
      <c r="B47" s="2"/>
      <c r="C47" s="2"/>
      <c r="L47" s="2"/>
      <c r="M47" s="2"/>
      <c r="N47" s="2"/>
      <c r="O47" s="2"/>
      <c r="P47" s="2"/>
      <c r="Q47" s="2"/>
      <c r="R47" s="2"/>
    </row>
    <row r="48" spans="1:18" s="7" customFormat="1">
      <c r="A48" s="2"/>
      <c r="B48" s="2"/>
      <c r="C48" s="2"/>
      <c r="L48" s="2"/>
      <c r="M48" s="2"/>
      <c r="N48" s="2"/>
      <c r="O48" s="2"/>
      <c r="P48" s="2"/>
      <c r="Q48" s="2"/>
      <c r="R48" s="2"/>
    </row>
    <row r="49" spans="1:18" s="7" customFormat="1">
      <c r="A49" s="2"/>
      <c r="B49" s="2"/>
      <c r="C49" s="2"/>
      <c r="L49" s="2"/>
      <c r="M49" s="2"/>
      <c r="N49" s="2"/>
      <c r="O49" s="2"/>
      <c r="P49" s="2"/>
      <c r="Q49" s="2"/>
      <c r="R49" s="2"/>
    </row>
    <row r="50" spans="1:18" s="7" customFormat="1">
      <c r="A50" s="2"/>
      <c r="B50" s="2"/>
      <c r="C50" s="2"/>
      <c r="L50" s="2"/>
      <c r="M50" s="2"/>
      <c r="N50" s="2"/>
      <c r="O50" s="2"/>
      <c r="P50" s="2"/>
      <c r="Q50" s="2"/>
      <c r="R50" s="2"/>
    </row>
    <row r="51" spans="1:18" s="7" customFormat="1">
      <c r="A51" s="2"/>
      <c r="B51" s="2"/>
      <c r="C51" s="2"/>
      <c r="L51" s="2"/>
      <c r="M51" s="2"/>
      <c r="N51" s="2"/>
      <c r="O51" s="2"/>
      <c r="P51" s="2"/>
      <c r="Q51" s="2"/>
      <c r="R51" s="2"/>
    </row>
    <row r="52" spans="1:18" s="7" customFormat="1">
      <c r="A52" s="2"/>
      <c r="B52" s="2"/>
      <c r="C52" s="2"/>
      <c r="L52" s="2"/>
      <c r="M52" s="2"/>
      <c r="N52" s="2"/>
      <c r="O52" s="2"/>
      <c r="P52" s="2"/>
      <c r="Q52" s="2"/>
      <c r="R52" s="2"/>
    </row>
    <row r="53" spans="1:18" s="7" customFormat="1">
      <c r="A53" s="2"/>
      <c r="B53" s="2"/>
      <c r="C53" s="2"/>
      <c r="L53" s="2"/>
      <c r="M53" s="2"/>
      <c r="N53" s="2"/>
      <c r="O53" s="2"/>
      <c r="P53" s="2"/>
      <c r="Q53" s="2"/>
      <c r="R53" s="2"/>
    </row>
  </sheetData>
  <mergeCells count="15">
    <mergeCell ref="B30:C30"/>
    <mergeCell ref="B34:C34"/>
    <mergeCell ref="B39:C39"/>
    <mergeCell ref="A16:A17"/>
    <mergeCell ref="B18:C19"/>
    <mergeCell ref="A20:A21"/>
    <mergeCell ref="B22:C23"/>
    <mergeCell ref="B26:C26"/>
    <mergeCell ref="B8:C8"/>
    <mergeCell ref="B11:C11"/>
    <mergeCell ref="B15:C15"/>
    <mergeCell ref="A1:C1"/>
    <mergeCell ref="B3:C3"/>
    <mergeCell ref="B5:B6"/>
    <mergeCell ref="C5:C6"/>
  </mergeCells>
  <printOptions horizontalCentered="1"/>
  <pageMargins left="0.59055118110236227" right="0.39370078740157483" top="0.55118110236220474" bottom="0.39370078740157483" header="0.31496062992125984" footer="0.31496062992125984"/>
  <pageSetup paperSize="9" scale="80" fitToHeight="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96DF8-498B-4EB1-82E3-AE5583C829CB}">
  <sheetPr>
    <tabColor theme="6" tint="-0.249977111117893"/>
  </sheetPr>
  <dimension ref="A1:T155"/>
  <sheetViews>
    <sheetView showGridLines="0" zoomScaleNormal="100" workbookViewId="0">
      <selection activeCell="B3" sqref="B3:C3"/>
    </sheetView>
  </sheetViews>
  <sheetFormatPr baseColWidth="10" defaultColWidth="11.42578125" defaultRowHeight="12"/>
  <cols>
    <col min="1" max="1" width="29" style="2" customWidth="1"/>
    <col min="2" max="3" width="9.7109375" style="2" customWidth="1"/>
    <col min="4" max="4" width="9" style="2" customWidth="1"/>
    <col min="5" max="5" width="7.7109375" style="2" customWidth="1"/>
    <col min="6" max="6" width="11.42578125" style="2"/>
    <col min="7" max="7" width="17" style="7" bestFit="1" customWidth="1"/>
    <col min="8" max="15" width="11.42578125" style="7"/>
    <col min="16" max="16384" width="11.42578125" style="2"/>
  </cols>
  <sheetData>
    <row r="1" spans="1:20" ht="50.25" customHeight="1">
      <c r="A1" s="72" t="s">
        <v>391</v>
      </c>
      <c r="B1" s="72"/>
      <c r="C1" s="72"/>
    </row>
    <row r="2" spans="1:20" ht="31.5" customHeight="1">
      <c r="A2" s="92" t="s">
        <v>392</v>
      </c>
    </row>
    <row r="3" spans="1:20" s="7" customFormat="1" ht="38.25" customHeight="1">
      <c r="A3" s="97" t="s">
        <v>2</v>
      </c>
      <c r="B3" s="100" t="s">
        <v>3</v>
      </c>
      <c r="C3" s="101"/>
      <c r="P3" s="2"/>
      <c r="Q3" s="2"/>
      <c r="R3" s="2"/>
      <c r="S3" s="2"/>
      <c r="T3" s="2"/>
    </row>
    <row r="4" spans="1:20" s="7" customFormat="1" ht="20.100000000000001" customHeight="1">
      <c r="A4" s="4" t="s">
        <v>393</v>
      </c>
      <c r="B4" s="93">
        <v>0.6</v>
      </c>
      <c r="C4" s="94">
        <f>+B4/2</f>
        <v>0.3</v>
      </c>
      <c r="P4" s="2"/>
      <c r="Q4" s="2"/>
      <c r="R4" s="2"/>
      <c r="S4" s="2"/>
      <c r="T4" s="2"/>
    </row>
    <row r="5" spans="1:20" s="7" customFormat="1" ht="20.100000000000001" customHeight="1">
      <c r="A5" s="4" t="s">
        <v>394</v>
      </c>
      <c r="B5" s="95"/>
      <c r="C5" s="96"/>
      <c r="P5" s="2"/>
      <c r="Q5" s="2"/>
      <c r="R5" s="2"/>
      <c r="S5" s="2"/>
      <c r="T5" s="2"/>
    </row>
    <row r="6" spans="1:20" s="7" customFormat="1" ht="20.100000000000001" customHeight="1">
      <c r="A6" s="4" t="s">
        <v>395</v>
      </c>
      <c r="B6" s="86">
        <v>0.9</v>
      </c>
      <c r="C6" s="84">
        <f>+B6/2</f>
        <v>0.45</v>
      </c>
      <c r="P6" s="2"/>
      <c r="Q6" s="2"/>
      <c r="R6" s="2"/>
      <c r="S6" s="2"/>
      <c r="T6" s="2"/>
    </row>
    <row r="7" spans="1:20" s="7" customFormat="1" ht="20.100000000000001" customHeight="1">
      <c r="A7" s="4" t="s">
        <v>396</v>
      </c>
      <c r="B7" s="86">
        <v>1.2</v>
      </c>
      <c r="C7" s="84">
        <f>+B7/2</f>
        <v>0.6</v>
      </c>
      <c r="P7" s="2"/>
      <c r="Q7" s="2"/>
      <c r="R7" s="2"/>
      <c r="S7" s="2"/>
      <c r="T7" s="2"/>
    </row>
    <row r="8" spans="1:20" s="7" customFormat="1" ht="20.100000000000001" customHeight="1">
      <c r="A8" s="4" t="s">
        <v>397</v>
      </c>
      <c r="B8" s="86">
        <v>1.5</v>
      </c>
      <c r="C8" s="84">
        <f>+B8/2</f>
        <v>0.75</v>
      </c>
      <c r="P8" s="2"/>
      <c r="Q8" s="2"/>
      <c r="R8" s="2"/>
      <c r="S8" s="2"/>
      <c r="T8" s="2"/>
    </row>
    <row r="9" spans="1:20" s="7" customFormat="1" ht="20.100000000000001" customHeight="1">
      <c r="A9" s="4" t="s">
        <v>398</v>
      </c>
      <c r="B9" s="86">
        <v>1.85</v>
      </c>
      <c r="C9" s="84">
        <v>0.92</v>
      </c>
      <c r="P9" s="2"/>
      <c r="Q9" s="2"/>
      <c r="R9" s="2"/>
      <c r="S9" s="2"/>
      <c r="T9" s="2"/>
    </row>
    <row r="10" spans="1:20" s="7" customFormat="1" ht="20.100000000000001" customHeight="1">
      <c r="A10" s="4" t="s">
        <v>399</v>
      </c>
      <c r="B10" s="84">
        <v>2.4500000000000002</v>
      </c>
      <c r="C10" s="84">
        <v>1.22</v>
      </c>
      <c r="P10" s="2"/>
      <c r="Q10" s="2"/>
      <c r="R10" s="2"/>
      <c r="S10" s="2"/>
      <c r="T10" s="2"/>
    </row>
    <row r="11" spans="1:20" s="7" customFormat="1" ht="20.100000000000001" customHeight="1">
      <c r="A11" s="4" t="s">
        <v>400</v>
      </c>
      <c r="B11" s="86">
        <v>0.6</v>
      </c>
      <c r="C11" s="84">
        <f t="shared" ref="C11:C17" si="0">+B11/2</f>
        <v>0.3</v>
      </c>
      <c r="P11" s="2"/>
      <c r="Q11" s="2"/>
      <c r="R11" s="2"/>
      <c r="S11" s="2"/>
      <c r="T11" s="2"/>
    </row>
    <row r="12" spans="1:20" s="7" customFormat="1" ht="20.100000000000001" customHeight="1">
      <c r="A12" s="4" t="s">
        <v>401</v>
      </c>
      <c r="B12" s="86">
        <v>0.9</v>
      </c>
      <c r="C12" s="84">
        <f t="shared" si="0"/>
        <v>0.45</v>
      </c>
      <c r="P12" s="2"/>
      <c r="Q12" s="2"/>
      <c r="R12" s="2"/>
      <c r="S12" s="2"/>
      <c r="T12" s="2"/>
    </row>
    <row r="13" spans="1:20" s="7" customFormat="1" ht="20.100000000000001" customHeight="1">
      <c r="A13" s="4" t="s">
        <v>402</v>
      </c>
      <c r="B13" s="86">
        <v>1.2</v>
      </c>
      <c r="C13" s="84">
        <f t="shared" si="0"/>
        <v>0.6</v>
      </c>
      <c r="P13" s="2"/>
      <c r="Q13" s="2"/>
      <c r="R13" s="2"/>
      <c r="S13" s="2"/>
      <c r="T13" s="2"/>
    </row>
    <row r="14" spans="1:20" s="7" customFormat="1" ht="20.100000000000001" customHeight="1">
      <c r="A14" s="4" t="s">
        <v>403</v>
      </c>
      <c r="B14" s="86">
        <v>1.5</v>
      </c>
      <c r="C14" s="84">
        <f t="shared" si="0"/>
        <v>0.75</v>
      </c>
      <c r="P14" s="2"/>
      <c r="Q14" s="2"/>
      <c r="R14" s="2"/>
      <c r="S14" s="2"/>
      <c r="T14" s="2"/>
    </row>
    <row r="15" spans="1:20" s="7" customFormat="1" ht="20.100000000000001" customHeight="1">
      <c r="A15" s="4" t="s">
        <v>404</v>
      </c>
      <c r="B15" s="86">
        <v>1.85</v>
      </c>
      <c r="C15" s="84">
        <v>0.92</v>
      </c>
      <c r="P15" s="2"/>
      <c r="Q15" s="2"/>
      <c r="R15" s="2"/>
      <c r="S15" s="2"/>
      <c r="T15" s="2"/>
    </row>
    <row r="16" spans="1:20" s="7" customFormat="1" ht="20.100000000000001" customHeight="1">
      <c r="A16" s="4" t="s">
        <v>405</v>
      </c>
      <c r="B16" s="84">
        <v>2</v>
      </c>
      <c r="C16" s="84">
        <f t="shared" si="0"/>
        <v>1</v>
      </c>
      <c r="P16" s="2"/>
      <c r="Q16" s="2"/>
      <c r="R16" s="2"/>
      <c r="S16" s="2"/>
      <c r="T16" s="2"/>
    </row>
    <row r="17" spans="1:20" s="7" customFormat="1" ht="20.100000000000001" customHeight="1">
      <c r="A17" s="4" t="s">
        <v>406</v>
      </c>
      <c r="B17" s="84">
        <v>0.6</v>
      </c>
      <c r="C17" s="84">
        <f t="shared" si="0"/>
        <v>0.3</v>
      </c>
      <c r="P17" s="2"/>
      <c r="Q17" s="2"/>
      <c r="R17" s="2"/>
      <c r="S17" s="2"/>
      <c r="T17" s="2"/>
    </row>
    <row r="18" spans="1:20" s="7" customFormat="1">
      <c r="A18" s="2"/>
      <c r="P18" s="2"/>
      <c r="Q18" s="2"/>
      <c r="R18" s="2"/>
      <c r="S18" s="2"/>
      <c r="T18" s="2"/>
    </row>
    <row r="19" spans="1:20" s="7" customFormat="1">
      <c r="A19" s="2"/>
      <c r="B19" s="2"/>
      <c r="C19" s="2"/>
      <c r="P19" s="2"/>
      <c r="Q19" s="2"/>
      <c r="R19" s="2"/>
      <c r="S19" s="2"/>
      <c r="T19" s="2"/>
    </row>
    <row r="20" spans="1:20" s="7" customFormat="1">
      <c r="A20" s="2"/>
      <c r="B20" s="2"/>
      <c r="C20" s="2"/>
      <c r="D20" s="2"/>
      <c r="E20" s="2"/>
      <c r="F20" s="2"/>
      <c r="P20" s="2"/>
      <c r="Q20" s="2"/>
      <c r="R20" s="2"/>
      <c r="S20" s="2"/>
      <c r="T20" s="2"/>
    </row>
    <row r="21" spans="1:20" s="7" customFormat="1">
      <c r="A21" s="2"/>
      <c r="B21" s="2"/>
      <c r="C21" s="2"/>
      <c r="D21" s="2"/>
      <c r="E21" s="6"/>
      <c r="F21" s="2"/>
      <c r="G21" s="54"/>
      <c r="P21" s="2"/>
      <c r="Q21" s="2"/>
      <c r="R21" s="2"/>
      <c r="S21" s="2"/>
      <c r="T21" s="2"/>
    </row>
    <row r="22" spans="1:20" s="7" customFormat="1">
      <c r="A22" s="2"/>
      <c r="B22" s="2"/>
      <c r="C22" s="2"/>
      <c r="D22" s="2"/>
      <c r="E22" s="6"/>
      <c r="F22" s="2"/>
      <c r="P22" s="2"/>
      <c r="Q22" s="2"/>
      <c r="R22" s="2"/>
      <c r="S22" s="2"/>
      <c r="T22" s="2"/>
    </row>
    <row r="23" spans="1:20" s="7" customFormat="1">
      <c r="A23" s="2"/>
      <c r="B23" s="2"/>
      <c r="C23" s="2"/>
      <c r="D23" s="2"/>
      <c r="E23" s="6"/>
      <c r="F23" s="2"/>
      <c r="P23" s="2"/>
      <c r="Q23" s="2"/>
      <c r="R23" s="2"/>
      <c r="S23" s="2"/>
      <c r="T23" s="2"/>
    </row>
    <row r="24" spans="1:20" s="7" customFormat="1">
      <c r="A24" s="2"/>
      <c r="B24" s="2"/>
      <c r="C24" s="2"/>
      <c r="D24" s="2"/>
      <c r="E24" s="6"/>
      <c r="F24" s="2"/>
      <c r="P24" s="2"/>
      <c r="Q24" s="2"/>
      <c r="R24" s="2"/>
      <c r="S24" s="2"/>
      <c r="T24" s="2"/>
    </row>
    <row r="25" spans="1:20" s="7" customFormat="1">
      <c r="A25" s="2"/>
      <c r="B25" s="2"/>
      <c r="C25" s="2"/>
      <c r="D25" s="2"/>
      <c r="E25" s="6"/>
      <c r="F25" s="2"/>
      <c r="P25" s="2"/>
      <c r="Q25" s="2"/>
      <c r="R25" s="2"/>
      <c r="S25" s="2"/>
      <c r="T25" s="2"/>
    </row>
    <row r="26" spans="1:20" s="7" customFormat="1">
      <c r="A26" s="2"/>
      <c r="B26" s="2"/>
      <c r="C26" s="2"/>
      <c r="D26" s="2"/>
      <c r="E26" s="6"/>
      <c r="F26" s="2"/>
      <c r="P26" s="2"/>
      <c r="Q26" s="2"/>
      <c r="R26" s="2"/>
      <c r="S26" s="2"/>
      <c r="T26" s="2"/>
    </row>
    <row r="27" spans="1:20" s="7" customFormat="1">
      <c r="A27" s="2"/>
      <c r="B27" s="2"/>
      <c r="C27" s="2"/>
      <c r="D27" s="2"/>
      <c r="E27" s="6"/>
      <c r="F27" s="2"/>
      <c r="P27" s="2"/>
      <c r="Q27" s="2"/>
      <c r="R27" s="2"/>
      <c r="S27" s="2"/>
      <c r="T27" s="2"/>
    </row>
    <row r="28" spans="1:20" s="7" customFormat="1">
      <c r="A28" s="2"/>
      <c r="B28" s="2"/>
      <c r="C28" s="2"/>
      <c r="D28" s="2"/>
      <c r="E28" s="6"/>
      <c r="F28" s="2"/>
      <c r="P28" s="2"/>
      <c r="Q28" s="2"/>
      <c r="R28" s="2"/>
      <c r="S28" s="2"/>
      <c r="T28" s="2"/>
    </row>
    <row r="29" spans="1:20" s="7" customFormat="1">
      <c r="A29" s="2"/>
      <c r="B29" s="2"/>
      <c r="C29" s="2"/>
      <c r="D29" s="2"/>
      <c r="E29" s="6"/>
      <c r="F29" s="2"/>
      <c r="P29" s="2"/>
      <c r="Q29" s="2"/>
      <c r="R29" s="2"/>
      <c r="S29" s="2"/>
      <c r="T29" s="2"/>
    </row>
    <row r="30" spans="1:20" s="7" customFormat="1">
      <c r="A30" s="2"/>
      <c r="B30" s="2"/>
      <c r="C30" s="2"/>
      <c r="D30" s="2"/>
      <c r="E30" s="6"/>
      <c r="F30" s="2"/>
      <c r="G30" s="55"/>
      <c r="P30" s="2"/>
      <c r="Q30" s="2"/>
      <c r="R30" s="2"/>
      <c r="S30" s="2"/>
      <c r="T30" s="2"/>
    </row>
    <row r="31" spans="1:20" s="7" customFormat="1">
      <c r="A31" s="2"/>
      <c r="B31" s="2"/>
      <c r="C31" s="2"/>
      <c r="D31" s="2"/>
      <c r="E31" s="6"/>
      <c r="F31" s="2"/>
      <c r="G31" s="55"/>
      <c r="P31" s="2"/>
      <c r="Q31" s="2"/>
      <c r="R31" s="2"/>
      <c r="S31" s="2"/>
      <c r="T31" s="2"/>
    </row>
    <row r="32" spans="1:20" s="7" customFormat="1">
      <c r="A32" s="2"/>
      <c r="B32" s="2"/>
      <c r="C32" s="2"/>
      <c r="D32" s="2"/>
      <c r="E32" s="6"/>
      <c r="F32" s="2"/>
      <c r="P32" s="2"/>
      <c r="Q32" s="2"/>
      <c r="R32" s="2"/>
      <c r="S32" s="2"/>
      <c r="T32" s="2"/>
    </row>
    <row r="33" spans="1:20" s="7" customFormat="1">
      <c r="A33" s="2"/>
      <c r="B33" s="2"/>
      <c r="C33" s="2"/>
      <c r="D33" s="2"/>
      <c r="E33" s="6"/>
      <c r="F33" s="2"/>
      <c r="P33" s="2"/>
      <c r="Q33" s="2"/>
      <c r="R33" s="2"/>
      <c r="S33" s="2"/>
      <c r="T33" s="2"/>
    </row>
    <row r="34" spans="1:20" s="7" customFormat="1">
      <c r="A34" s="2"/>
      <c r="B34" s="2"/>
      <c r="C34" s="2"/>
      <c r="D34" s="2"/>
      <c r="E34" s="6"/>
      <c r="F34" s="2"/>
      <c r="P34" s="2"/>
      <c r="Q34" s="2"/>
      <c r="R34" s="2"/>
      <c r="S34" s="2"/>
      <c r="T34" s="2"/>
    </row>
    <row r="35" spans="1:20" s="7" customFormat="1">
      <c r="A35" s="2"/>
      <c r="B35" s="2"/>
      <c r="C35" s="2"/>
      <c r="D35" s="2"/>
      <c r="E35" s="6"/>
      <c r="F35" s="2"/>
      <c r="P35" s="2"/>
      <c r="Q35" s="2"/>
      <c r="R35" s="2"/>
      <c r="S35" s="2"/>
      <c r="T35" s="2"/>
    </row>
    <row r="36" spans="1:20" s="7" customFormat="1">
      <c r="A36" s="2"/>
      <c r="B36" s="2"/>
      <c r="C36" s="2"/>
      <c r="D36" s="2"/>
      <c r="E36" s="6"/>
      <c r="F36" s="2"/>
      <c r="P36" s="2"/>
      <c r="Q36" s="2"/>
      <c r="R36" s="2"/>
      <c r="S36" s="2"/>
      <c r="T36" s="2"/>
    </row>
    <row r="37" spans="1:20" s="7" customFormat="1">
      <c r="A37" s="2"/>
      <c r="B37" s="2"/>
      <c r="C37" s="2"/>
      <c r="D37" s="2"/>
      <c r="E37" s="6"/>
      <c r="F37" s="2"/>
      <c r="P37" s="2"/>
      <c r="Q37" s="2"/>
      <c r="R37" s="2"/>
      <c r="S37" s="2"/>
      <c r="T37" s="2"/>
    </row>
    <row r="38" spans="1:20" s="7" customFormat="1">
      <c r="A38" s="2"/>
      <c r="B38" s="2"/>
      <c r="C38" s="2"/>
      <c r="D38" s="2"/>
      <c r="E38" s="6"/>
      <c r="F38" s="2"/>
      <c r="P38" s="2"/>
      <c r="Q38" s="2"/>
      <c r="R38" s="2"/>
      <c r="S38" s="2"/>
      <c r="T38" s="2"/>
    </row>
    <row r="39" spans="1:20" s="7" customFormat="1">
      <c r="A39" s="2"/>
      <c r="B39" s="2"/>
      <c r="C39" s="2"/>
      <c r="D39" s="2"/>
      <c r="E39" s="6"/>
      <c r="F39" s="2"/>
      <c r="P39" s="2"/>
      <c r="Q39" s="2"/>
      <c r="R39" s="2"/>
      <c r="S39" s="2"/>
      <c r="T39" s="2"/>
    </row>
    <row r="40" spans="1:20" s="7" customFormat="1">
      <c r="A40" s="2"/>
      <c r="B40" s="2"/>
      <c r="C40" s="2"/>
      <c r="D40" s="2"/>
      <c r="E40" s="6"/>
      <c r="F40" s="2"/>
      <c r="P40" s="2"/>
      <c r="Q40" s="2"/>
      <c r="R40" s="2"/>
      <c r="S40" s="2"/>
      <c r="T40" s="2"/>
    </row>
    <row r="41" spans="1:20" s="7" customFormat="1">
      <c r="A41" s="2"/>
      <c r="B41" s="2"/>
      <c r="C41" s="2"/>
      <c r="D41" s="2"/>
      <c r="E41" s="6"/>
      <c r="F41" s="2"/>
      <c r="P41" s="2"/>
      <c r="Q41" s="2"/>
      <c r="R41" s="2"/>
      <c r="S41" s="2"/>
      <c r="T41" s="2"/>
    </row>
    <row r="42" spans="1:20" s="7" customFormat="1">
      <c r="A42" s="2"/>
      <c r="B42" s="2"/>
      <c r="C42" s="2"/>
      <c r="D42" s="2"/>
      <c r="E42" s="6"/>
      <c r="F42" s="2"/>
      <c r="P42" s="2"/>
      <c r="Q42" s="2"/>
      <c r="R42" s="2"/>
      <c r="S42" s="2"/>
      <c r="T42" s="2"/>
    </row>
    <row r="43" spans="1:20" s="7" customFormat="1">
      <c r="A43" s="2"/>
      <c r="B43" s="2"/>
      <c r="C43" s="2"/>
      <c r="D43" s="2"/>
      <c r="E43" s="6"/>
      <c r="F43" s="2"/>
      <c r="P43" s="2"/>
      <c r="Q43" s="2"/>
      <c r="R43" s="2"/>
      <c r="S43" s="2"/>
      <c r="T43" s="2"/>
    </row>
    <row r="44" spans="1:20" s="7" customFormat="1">
      <c r="A44" s="2"/>
      <c r="B44" s="2"/>
      <c r="C44" s="2"/>
      <c r="D44" s="2"/>
      <c r="E44" s="6"/>
      <c r="F44" s="2"/>
      <c r="P44" s="2"/>
      <c r="Q44" s="2"/>
      <c r="R44" s="2"/>
      <c r="S44" s="2"/>
      <c r="T44" s="2"/>
    </row>
    <row r="45" spans="1:20" s="7" customFormat="1">
      <c r="A45" s="2"/>
      <c r="B45" s="2"/>
      <c r="C45" s="2"/>
      <c r="D45" s="2"/>
      <c r="E45" s="6"/>
      <c r="F45" s="2"/>
      <c r="P45" s="2"/>
      <c r="Q45" s="2"/>
      <c r="R45" s="2"/>
      <c r="S45" s="2"/>
      <c r="T45" s="2"/>
    </row>
    <row r="46" spans="1:20" s="7" customFormat="1">
      <c r="A46" s="2"/>
      <c r="B46" s="2"/>
      <c r="C46" s="2"/>
      <c r="D46" s="2"/>
      <c r="E46" s="6"/>
      <c r="F46" s="2"/>
      <c r="P46" s="2"/>
      <c r="Q46" s="2"/>
      <c r="R46" s="2"/>
      <c r="S46" s="2"/>
      <c r="T46" s="2"/>
    </row>
    <row r="47" spans="1:20" s="7" customFormat="1">
      <c r="A47" s="2"/>
      <c r="B47" s="2"/>
      <c r="C47" s="2"/>
      <c r="D47" s="2"/>
      <c r="E47" s="6"/>
      <c r="F47" s="2"/>
      <c r="P47" s="2"/>
      <c r="Q47" s="2"/>
      <c r="R47" s="2"/>
      <c r="S47" s="2"/>
      <c r="T47" s="2"/>
    </row>
    <row r="48" spans="1:20" s="7" customFormat="1">
      <c r="A48" s="2"/>
      <c r="B48" s="2"/>
      <c r="C48" s="2"/>
      <c r="D48" s="2"/>
      <c r="E48" s="6"/>
      <c r="F48" s="2"/>
      <c r="P48" s="2"/>
      <c r="Q48" s="2"/>
      <c r="R48" s="2"/>
      <c r="S48" s="2"/>
      <c r="T48" s="2"/>
    </row>
    <row r="49" spans="1:20" s="7" customFormat="1">
      <c r="A49" s="2"/>
      <c r="B49" s="2"/>
      <c r="C49" s="2"/>
      <c r="D49" s="2"/>
      <c r="E49" s="6"/>
      <c r="F49" s="2"/>
      <c r="P49" s="2"/>
      <c r="Q49" s="2"/>
      <c r="R49" s="2"/>
      <c r="S49" s="2"/>
      <c r="T49" s="2"/>
    </row>
    <row r="50" spans="1:20" s="7" customFormat="1">
      <c r="A50" s="2"/>
      <c r="B50" s="2"/>
      <c r="C50" s="2"/>
      <c r="D50" s="2"/>
      <c r="E50" s="6"/>
      <c r="F50" s="2"/>
      <c r="P50" s="2"/>
      <c r="Q50" s="2"/>
      <c r="R50" s="2"/>
      <c r="S50" s="2"/>
      <c r="T50" s="2"/>
    </row>
    <row r="51" spans="1:20" s="7" customFormat="1">
      <c r="A51" s="2"/>
      <c r="B51" s="2"/>
      <c r="C51" s="2"/>
      <c r="D51" s="2"/>
      <c r="E51" s="6"/>
      <c r="F51" s="2"/>
      <c r="P51" s="2"/>
      <c r="Q51" s="2"/>
      <c r="R51" s="2"/>
      <c r="S51" s="2"/>
      <c r="T51" s="2"/>
    </row>
    <row r="52" spans="1:20" s="7" customFormat="1">
      <c r="A52" s="2"/>
      <c r="B52" s="2"/>
      <c r="C52" s="2"/>
      <c r="D52" s="2"/>
      <c r="E52" s="6"/>
      <c r="F52" s="2"/>
      <c r="P52" s="2"/>
      <c r="Q52" s="2"/>
      <c r="R52" s="2"/>
      <c r="S52" s="2"/>
      <c r="T52" s="2"/>
    </row>
    <row r="53" spans="1:20" s="7" customFormat="1">
      <c r="A53" s="2"/>
      <c r="B53" s="2"/>
      <c r="C53" s="2"/>
      <c r="D53" s="2"/>
      <c r="E53" s="6"/>
      <c r="F53" s="2"/>
      <c r="P53" s="2"/>
      <c r="Q53" s="2"/>
      <c r="R53" s="2"/>
      <c r="S53" s="2"/>
      <c r="T53" s="2"/>
    </row>
    <row r="54" spans="1:20" s="7" customFormat="1">
      <c r="A54" s="2"/>
      <c r="B54" s="2"/>
      <c r="C54" s="2"/>
      <c r="D54" s="2"/>
      <c r="E54" s="6"/>
      <c r="F54" s="2"/>
      <c r="P54" s="2"/>
      <c r="Q54" s="2"/>
      <c r="R54" s="2"/>
      <c r="S54" s="2"/>
      <c r="T54" s="2"/>
    </row>
    <row r="55" spans="1:20" s="7" customFormat="1">
      <c r="A55" s="2"/>
      <c r="B55" s="2"/>
      <c r="C55" s="2"/>
      <c r="D55" s="2"/>
      <c r="E55" s="6"/>
      <c r="F55" s="2"/>
      <c r="P55" s="2"/>
      <c r="Q55" s="2"/>
      <c r="R55" s="2"/>
      <c r="S55" s="2"/>
      <c r="T55" s="2"/>
    </row>
    <row r="56" spans="1:20">
      <c r="E56" s="6"/>
    </row>
    <row r="57" spans="1:20">
      <c r="E57" s="6"/>
    </row>
    <row r="58" spans="1:20">
      <c r="E58" s="6"/>
    </row>
    <row r="59" spans="1:20">
      <c r="E59" s="6"/>
    </row>
    <row r="60" spans="1:20" s="7" customFormat="1">
      <c r="A60" s="2"/>
      <c r="B60" s="2"/>
      <c r="C60" s="2"/>
      <c r="D60" s="2"/>
      <c r="E60" s="6"/>
      <c r="F60" s="2"/>
      <c r="P60" s="2"/>
      <c r="Q60" s="2"/>
      <c r="R60" s="2"/>
      <c r="S60" s="2"/>
      <c r="T60" s="2"/>
    </row>
    <row r="61" spans="1:20" s="7" customFormat="1">
      <c r="A61" s="2"/>
      <c r="B61" s="2"/>
      <c r="C61" s="2"/>
      <c r="D61" s="2"/>
      <c r="E61" s="6"/>
      <c r="F61" s="2"/>
      <c r="P61" s="2"/>
      <c r="Q61" s="2"/>
      <c r="R61" s="2"/>
      <c r="S61" s="2"/>
      <c r="T61" s="2"/>
    </row>
    <row r="62" spans="1:20" s="7" customFormat="1">
      <c r="A62" s="2"/>
      <c r="B62" s="2"/>
      <c r="C62" s="2"/>
      <c r="D62" s="2"/>
      <c r="E62" s="6"/>
      <c r="F62" s="2"/>
      <c r="P62" s="2"/>
      <c r="Q62" s="2"/>
      <c r="R62" s="2"/>
      <c r="S62" s="2"/>
      <c r="T62" s="2"/>
    </row>
    <row r="63" spans="1:20" s="7" customFormat="1">
      <c r="A63" s="2"/>
      <c r="B63" s="2"/>
      <c r="C63" s="2"/>
      <c r="D63" s="2"/>
      <c r="E63" s="6"/>
      <c r="F63" s="2"/>
      <c r="P63" s="2"/>
      <c r="Q63" s="2"/>
      <c r="R63" s="2"/>
      <c r="S63" s="2"/>
      <c r="T63" s="2"/>
    </row>
    <row r="64" spans="1:20" s="7" customFormat="1">
      <c r="A64" s="2"/>
      <c r="B64" s="2"/>
      <c r="C64" s="2"/>
      <c r="D64" s="2"/>
      <c r="E64" s="6"/>
      <c r="F64" s="2"/>
      <c r="P64" s="2"/>
      <c r="Q64" s="2"/>
      <c r="R64" s="2"/>
      <c r="S64" s="2"/>
      <c r="T64" s="2"/>
    </row>
    <row r="65" spans="1:20" s="7" customFormat="1">
      <c r="A65" s="2"/>
      <c r="B65" s="2"/>
      <c r="C65" s="2"/>
      <c r="D65" s="2"/>
      <c r="E65" s="6"/>
      <c r="F65" s="2"/>
      <c r="P65" s="2"/>
      <c r="Q65" s="2"/>
      <c r="R65" s="2"/>
      <c r="S65" s="2"/>
      <c r="T65" s="2"/>
    </row>
    <row r="66" spans="1:20" s="7" customFormat="1">
      <c r="A66" s="2"/>
      <c r="B66" s="2"/>
      <c r="C66" s="2"/>
      <c r="D66" s="2"/>
      <c r="E66" s="6"/>
      <c r="F66" s="2"/>
      <c r="P66" s="2"/>
      <c r="Q66" s="2"/>
      <c r="R66" s="2"/>
      <c r="S66" s="2"/>
      <c r="T66" s="2"/>
    </row>
    <row r="67" spans="1:20" s="7" customFormat="1">
      <c r="A67" s="2"/>
      <c r="B67" s="2"/>
      <c r="C67" s="2"/>
      <c r="D67" s="2"/>
      <c r="E67" s="6"/>
      <c r="F67" s="2"/>
      <c r="P67" s="2"/>
      <c r="Q67" s="2"/>
      <c r="R67" s="2"/>
      <c r="S67" s="2"/>
      <c r="T67" s="2"/>
    </row>
    <row r="68" spans="1:20" s="7" customFormat="1">
      <c r="A68" s="2"/>
      <c r="B68" s="2"/>
      <c r="C68" s="2"/>
      <c r="D68" s="2"/>
      <c r="E68" s="6"/>
      <c r="F68" s="2"/>
      <c r="P68" s="2"/>
      <c r="Q68" s="2"/>
      <c r="R68" s="2"/>
      <c r="S68" s="2"/>
      <c r="T68" s="2"/>
    </row>
    <row r="69" spans="1:20" s="7" customFormat="1">
      <c r="A69" s="2"/>
      <c r="B69" s="2"/>
      <c r="C69" s="2"/>
      <c r="D69" s="2"/>
      <c r="E69" s="6"/>
      <c r="F69" s="2"/>
      <c r="P69" s="2"/>
      <c r="Q69" s="2"/>
      <c r="R69" s="2"/>
      <c r="S69" s="2"/>
      <c r="T69" s="2"/>
    </row>
    <row r="70" spans="1:20" s="7" customFormat="1">
      <c r="A70" s="2"/>
      <c r="B70" s="2"/>
      <c r="C70" s="2"/>
      <c r="D70" s="2"/>
      <c r="E70" s="6"/>
      <c r="F70" s="2"/>
      <c r="P70" s="2"/>
      <c r="Q70" s="2"/>
      <c r="R70" s="2"/>
      <c r="S70" s="2"/>
      <c r="T70" s="2"/>
    </row>
    <row r="71" spans="1:20" s="7" customFormat="1">
      <c r="A71" s="2"/>
      <c r="B71" s="2"/>
      <c r="C71" s="2"/>
      <c r="D71" s="2"/>
      <c r="E71" s="6"/>
      <c r="F71" s="2"/>
      <c r="P71" s="2"/>
      <c r="Q71" s="2"/>
      <c r="R71" s="2"/>
      <c r="S71" s="2"/>
      <c r="T71" s="2"/>
    </row>
    <row r="72" spans="1:20" s="7" customFormat="1">
      <c r="A72" s="2"/>
      <c r="B72" s="2"/>
      <c r="C72" s="2"/>
      <c r="D72" s="2"/>
      <c r="E72" s="6"/>
      <c r="F72" s="2"/>
      <c r="P72" s="2"/>
      <c r="Q72" s="2"/>
      <c r="R72" s="2"/>
      <c r="S72" s="2"/>
      <c r="T72" s="2"/>
    </row>
    <row r="73" spans="1:20" s="7" customFormat="1">
      <c r="A73" s="2"/>
      <c r="B73" s="2"/>
      <c r="C73" s="2"/>
      <c r="D73" s="2"/>
      <c r="E73" s="6"/>
      <c r="F73" s="2"/>
      <c r="P73" s="2"/>
      <c r="Q73" s="2"/>
      <c r="R73" s="2"/>
      <c r="S73" s="2"/>
      <c r="T73" s="2"/>
    </row>
    <row r="74" spans="1:20" s="7" customFormat="1">
      <c r="A74" s="2"/>
      <c r="B74" s="2"/>
      <c r="C74" s="2"/>
      <c r="D74" s="2"/>
      <c r="E74" s="6"/>
      <c r="F74" s="2"/>
      <c r="P74" s="2"/>
      <c r="Q74" s="2"/>
      <c r="R74" s="2"/>
      <c r="S74" s="2"/>
      <c r="T74" s="2"/>
    </row>
    <row r="75" spans="1:20" s="7" customFormat="1">
      <c r="A75" s="2"/>
      <c r="B75" s="2"/>
      <c r="C75" s="2"/>
      <c r="D75" s="2"/>
      <c r="E75" s="6"/>
      <c r="F75" s="2"/>
      <c r="P75" s="2"/>
      <c r="Q75" s="2"/>
      <c r="R75" s="2"/>
      <c r="S75" s="2"/>
      <c r="T75" s="2"/>
    </row>
    <row r="76" spans="1:20" s="7" customFormat="1">
      <c r="A76" s="2"/>
      <c r="B76" s="2"/>
      <c r="C76" s="2"/>
      <c r="D76" s="2"/>
      <c r="E76" s="6"/>
      <c r="F76" s="2"/>
      <c r="P76" s="2"/>
      <c r="Q76" s="2"/>
      <c r="R76" s="2"/>
      <c r="S76" s="2"/>
      <c r="T76" s="2"/>
    </row>
    <row r="77" spans="1:20" s="7" customFormat="1">
      <c r="A77" s="2"/>
      <c r="B77" s="2"/>
      <c r="C77" s="2"/>
      <c r="D77" s="2"/>
      <c r="E77" s="6"/>
      <c r="F77" s="2"/>
      <c r="P77" s="2"/>
      <c r="Q77" s="2"/>
      <c r="R77" s="2"/>
      <c r="S77" s="2"/>
      <c r="T77" s="2"/>
    </row>
    <row r="78" spans="1:20" s="7" customFormat="1">
      <c r="A78" s="2"/>
      <c r="B78" s="2"/>
      <c r="C78" s="2"/>
      <c r="D78" s="2"/>
      <c r="E78" s="6"/>
      <c r="F78" s="2"/>
      <c r="P78" s="2"/>
      <c r="Q78" s="2"/>
      <c r="R78" s="2"/>
      <c r="S78" s="2"/>
      <c r="T78" s="2"/>
    </row>
    <row r="79" spans="1:20" s="7" customFormat="1">
      <c r="A79" s="2"/>
      <c r="B79" s="2"/>
      <c r="C79" s="2"/>
      <c r="D79" s="2"/>
      <c r="E79" s="6"/>
      <c r="F79" s="2"/>
      <c r="P79" s="2"/>
      <c r="Q79" s="2"/>
      <c r="R79" s="2"/>
      <c r="S79" s="2"/>
      <c r="T79" s="2"/>
    </row>
    <row r="80" spans="1:20" s="7" customFormat="1">
      <c r="A80" s="2"/>
      <c r="B80" s="2"/>
      <c r="C80" s="2"/>
      <c r="D80" s="2"/>
      <c r="E80" s="6"/>
      <c r="F80" s="2"/>
      <c r="P80" s="2"/>
      <c r="Q80" s="2"/>
      <c r="R80" s="2"/>
      <c r="S80" s="2"/>
      <c r="T80" s="2"/>
    </row>
    <row r="81" spans="1:20" s="7" customFormat="1">
      <c r="A81" s="2"/>
      <c r="B81" s="2"/>
      <c r="C81" s="2"/>
      <c r="D81" s="2"/>
      <c r="E81" s="6"/>
      <c r="F81" s="2"/>
      <c r="P81" s="2"/>
      <c r="Q81" s="2"/>
      <c r="R81" s="2"/>
      <c r="S81" s="2"/>
      <c r="T81" s="2"/>
    </row>
    <row r="82" spans="1:20" s="7" customFormat="1">
      <c r="A82" s="2"/>
      <c r="B82" s="2"/>
      <c r="C82" s="2"/>
      <c r="D82" s="2"/>
      <c r="E82" s="6"/>
      <c r="F82" s="2"/>
      <c r="P82" s="2"/>
      <c r="Q82" s="2"/>
      <c r="R82" s="2"/>
      <c r="S82" s="2"/>
      <c r="T82" s="2"/>
    </row>
    <row r="83" spans="1:20" s="7" customFormat="1">
      <c r="A83" s="2"/>
      <c r="B83" s="2"/>
      <c r="C83" s="2"/>
      <c r="D83" s="2"/>
      <c r="E83" s="6"/>
      <c r="F83" s="2"/>
      <c r="P83" s="2"/>
      <c r="Q83" s="2"/>
      <c r="R83" s="2"/>
      <c r="S83" s="2"/>
      <c r="T83" s="2"/>
    </row>
    <row r="84" spans="1:20" s="7" customFormat="1">
      <c r="A84" s="2"/>
      <c r="B84" s="2"/>
      <c r="C84" s="2"/>
      <c r="D84" s="2"/>
      <c r="E84" s="6"/>
      <c r="F84" s="2"/>
      <c r="P84" s="2"/>
      <c r="Q84" s="2"/>
      <c r="R84" s="2"/>
      <c r="S84" s="2"/>
      <c r="T84" s="2"/>
    </row>
    <row r="85" spans="1:20" s="7" customFormat="1">
      <c r="A85" s="2"/>
      <c r="B85" s="2"/>
      <c r="C85" s="2"/>
      <c r="D85" s="2"/>
      <c r="E85" s="6"/>
      <c r="F85" s="2"/>
      <c r="P85" s="2"/>
      <c r="Q85" s="2"/>
      <c r="R85" s="2"/>
      <c r="S85" s="2"/>
      <c r="T85" s="2"/>
    </row>
    <row r="86" spans="1:20" s="7" customFormat="1">
      <c r="A86" s="2"/>
      <c r="B86" s="2"/>
      <c r="C86" s="2"/>
      <c r="D86" s="2"/>
      <c r="E86" s="6"/>
      <c r="F86" s="2"/>
      <c r="P86" s="2"/>
      <c r="Q86" s="2"/>
      <c r="R86" s="2"/>
      <c r="S86" s="2"/>
      <c r="T86" s="2"/>
    </row>
    <row r="87" spans="1:20" s="7" customFormat="1">
      <c r="A87" s="2"/>
      <c r="B87" s="2"/>
      <c r="C87" s="2"/>
      <c r="D87" s="2"/>
      <c r="E87" s="6"/>
      <c r="F87" s="2"/>
      <c r="P87" s="2"/>
      <c r="Q87" s="2"/>
      <c r="R87" s="2"/>
      <c r="S87" s="2"/>
      <c r="T87" s="2"/>
    </row>
    <row r="88" spans="1:20" s="7" customFormat="1">
      <c r="A88" s="2"/>
      <c r="B88" s="2"/>
      <c r="C88" s="2"/>
      <c r="D88" s="2"/>
      <c r="E88" s="6"/>
      <c r="F88" s="2"/>
      <c r="P88" s="2"/>
      <c r="Q88" s="2"/>
      <c r="R88" s="2"/>
      <c r="S88" s="2"/>
      <c r="T88" s="2"/>
    </row>
    <row r="89" spans="1:20" s="7" customFormat="1">
      <c r="A89" s="2"/>
      <c r="B89" s="2"/>
      <c r="C89" s="2"/>
      <c r="D89" s="2"/>
      <c r="E89" s="6"/>
      <c r="F89" s="2"/>
      <c r="P89" s="2"/>
      <c r="Q89" s="2"/>
      <c r="R89" s="2"/>
      <c r="S89" s="2"/>
      <c r="T89" s="2"/>
    </row>
    <row r="90" spans="1:20" s="7" customFormat="1">
      <c r="A90" s="2"/>
      <c r="B90" s="2"/>
      <c r="C90" s="2"/>
      <c r="D90" s="2"/>
      <c r="E90" s="6"/>
      <c r="F90" s="2"/>
      <c r="P90" s="2"/>
      <c r="Q90" s="2"/>
      <c r="R90" s="2"/>
      <c r="S90" s="2"/>
      <c r="T90" s="2"/>
    </row>
    <row r="91" spans="1:20" s="7" customFormat="1">
      <c r="A91" s="2"/>
      <c r="B91" s="2"/>
      <c r="C91" s="2"/>
      <c r="D91" s="2"/>
      <c r="E91" s="6"/>
      <c r="F91" s="2"/>
      <c r="P91" s="2"/>
      <c r="Q91" s="2"/>
      <c r="R91" s="2"/>
      <c r="S91" s="2"/>
      <c r="T91" s="2"/>
    </row>
    <row r="92" spans="1:20" s="7" customFormat="1">
      <c r="A92" s="2"/>
      <c r="B92" s="2"/>
      <c r="C92" s="2"/>
      <c r="D92" s="2"/>
      <c r="E92" s="6"/>
      <c r="F92" s="2"/>
      <c r="P92" s="2"/>
      <c r="Q92" s="2"/>
      <c r="R92" s="2"/>
      <c r="S92" s="2"/>
      <c r="T92" s="2"/>
    </row>
    <row r="93" spans="1:20" s="7" customFormat="1">
      <c r="A93" s="2"/>
      <c r="B93" s="2"/>
      <c r="C93" s="2"/>
      <c r="D93" s="2"/>
      <c r="E93" s="6"/>
      <c r="F93" s="2"/>
      <c r="P93" s="2"/>
      <c r="Q93" s="2"/>
      <c r="R93" s="2"/>
      <c r="S93" s="2"/>
      <c r="T93" s="2"/>
    </row>
    <row r="94" spans="1:20" s="7" customFormat="1">
      <c r="A94" s="2"/>
      <c r="B94" s="2"/>
      <c r="C94" s="2"/>
      <c r="D94" s="2"/>
      <c r="E94" s="6"/>
      <c r="F94" s="2"/>
      <c r="P94" s="2"/>
      <c r="Q94" s="2"/>
      <c r="R94" s="2"/>
      <c r="S94" s="2"/>
      <c r="T94" s="2"/>
    </row>
    <row r="95" spans="1:20" s="7" customFormat="1">
      <c r="A95" s="2"/>
      <c r="B95" s="2"/>
      <c r="C95" s="2"/>
      <c r="D95" s="2"/>
      <c r="E95" s="6"/>
      <c r="F95" s="2"/>
      <c r="P95" s="2"/>
      <c r="Q95" s="2"/>
      <c r="R95" s="2"/>
      <c r="S95" s="2"/>
      <c r="T95" s="2"/>
    </row>
    <row r="96" spans="1:20" s="7" customFormat="1">
      <c r="A96" s="2"/>
      <c r="B96" s="2"/>
      <c r="C96" s="2"/>
      <c r="D96" s="2"/>
      <c r="E96" s="6"/>
      <c r="F96" s="2"/>
      <c r="P96" s="2"/>
      <c r="Q96" s="2"/>
      <c r="R96" s="2"/>
      <c r="S96" s="2"/>
      <c r="T96" s="2"/>
    </row>
    <row r="97" spans="1:20" s="7" customFormat="1">
      <c r="A97" s="2"/>
      <c r="B97" s="2"/>
      <c r="C97" s="2"/>
      <c r="D97" s="2"/>
      <c r="E97" s="6"/>
      <c r="F97" s="2"/>
      <c r="P97" s="2"/>
      <c r="Q97" s="2"/>
      <c r="R97" s="2"/>
      <c r="S97" s="2"/>
      <c r="T97" s="2"/>
    </row>
    <row r="98" spans="1:20" s="7" customFormat="1">
      <c r="A98" s="2"/>
      <c r="B98" s="2"/>
      <c r="C98" s="2"/>
      <c r="D98" s="2"/>
      <c r="E98" s="6"/>
      <c r="F98" s="2"/>
      <c r="P98" s="2"/>
      <c r="Q98" s="2"/>
      <c r="R98" s="2"/>
      <c r="S98" s="2"/>
      <c r="T98" s="2"/>
    </row>
    <row r="99" spans="1:20" s="7" customFormat="1">
      <c r="A99" s="2"/>
      <c r="B99" s="2"/>
      <c r="C99" s="2"/>
      <c r="D99" s="2"/>
      <c r="E99" s="6"/>
      <c r="F99" s="2"/>
      <c r="P99" s="2"/>
      <c r="Q99" s="2"/>
      <c r="R99" s="2"/>
      <c r="S99" s="2"/>
      <c r="T99" s="2"/>
    </row>
    <row r="100" spans="1:20" s="7" customFormat="1">
      <c r="A100" s="2"/>
      <c r="B100" s="2"/>
      <c r="C100" s="2"/>
      <c r="D100" s="2"/>
      <c r="E100" s="6"/>
      <c r="F100" s="2"/>
      <c r="P100" s="2"/>
      <c r="Q100" s="2"/>
      <c r="R100" s="2"/>
      <c r="S100" s="2"/>
      <c r="T100" s="2"/>
    </row>
    <row r="101" spans="1:20" s="7" customFormat="1">
      <c r="A101" s="2"/>
      <c r="B101" s="2"/>
      <c r="C101" s="2"/>
      <c r="D101" s="2"/>
      <c r="E101" s="6"/>
      <c r="F101" s="2"/>
      <c r="P101" s="2"/>
      <c r="Q101" s="2"/>
      <c r="R101" s="2"/>
      <c r="S101" s="2"/>
      <c r="T101" s="2"/>
    </row>
    <row r="102" spans="1:20" s="7" customFormat="1">
      <c r="A102" s="2"/>
      <c r="B102" s="2"/>
      <c r="C102" s="2"/>
      <c r="D102" s="2"/>
      <c r="E102" s="6"/>
      <c r="F102" s="2"/>
      <c r="P102" s="2"/>
      <c r="Q102" s="2"/>
      <c r="R102" s="2"/>
      <c r="S102" s="2"/>
      <c r="T102" s="2"/>
    </row>
    <row r="103" spans="1:20" s="7" customFormat="1">
      <c r="A103" s="2"/>
      <c r="B103" s="2"/>
      <c r="C103" s="2"/>
      <c r="D103" s="2"/>
      <c r="E103" s="6"/>
      <c r="F103" s="2"/>
      <c r="P103" s="2"/>
      <c r="Q103" s="2"/>
      <c r="R103" s="2"/>
      <c r="S103" s="2"/>
      <c r="T103" s="2"/>
    </row>
    <row r="104" spans="1:20" s="7" customFormat="1">
      <c r="A104" s="2"/>
      <c r="B104" s="2"/>
      <c r="C104" s="2"/>
      <c r="D104" s="2"/>
      <c r="E104" s="6"/>
      <c r="F104" s="2"/>
      <c r="P104" s="2"/>
      <c r="Q104" s="2"/>
      <c r="R104" s="2"/>
      <c r="S104" s="2"/>
      <c r="T104" s="2"/>
    </row>
    <row r="105" spans="1:20" s="7" customFormat="1">
      <c r="A105" s="2"/>
      <c r="B105" s="2"/>
      <c r="C105" s="2"/>
      <c r="D105" s="2"/>
      <c r="E105" s="6"/>
      <c r="F105" s="2"/>
      <c r="P105" s="2"/>
      <c r="Q105" s="2"/>
      <c r="R105" s="2"/>
      <c r="S105" s="2"/>
      <c r="T105" s="2"/>
    </row>
    <row r="106" spans="1:20" s="7" customFormat="1">
      <c r="A106" s="2"/>
      <c r="B106" s="2"/>
      <c r="C106" s="2"/>
      <c r="D106" s="2"/>
      <c r="E106" s="6"/>
      <c r="F106" s="2"/>
      <c r="P106" s="2"/>
      <c r="Q106" s="2"/>
      <c r="R106" s="2"/>
      <c r="S106" s="2"/>
      <c r="T106" s="2"/>
    </row>
    <row r="107" spans="1:20" s="7" customFormat="1">
      <c r="A107" s="2"/>
      <c r="B107" s="2"/>
      <c r="C107" s="2"/>
      <c r="D107" s="2"/>
      <c r="E107" s="6"/>
      <c r="F107" s="2"/>
      <c r="P107" s="2"/>
      <c r="Q107" s="2"/>
      <c r="R107" s="2"/>
      <c r="S107" s="2"/>
      <c r="T107" s="2"/>
    </row>
    <row r="108" spans="1:20" s="7" customFormat="1">
      <c r="A108" s="2"/>
      <c r="B108" s="2"/>
      <c r="C108" s="2"/>
      <c r="D108" s="2"/>
      <c r="E108" s="6"/>
      <c r="F108" s="2"/>
      <c r="P108" s="2"/>
      <c r="Q108" s="2"/>
      <c r="R108" s="2"/>
      <c r="S108" s="2"/>
      <c r="T108" s="2"/>
    </row>
    <row r="109" spans="1:20" s="7" customFormat="1">
      <c r="A109" s="2"/>
      <c r="B109" s="2"/>
      <c r="C109" s="2"/>
      <c r="D109" s="2"/>
      <c r="E109" s="6"/>
      <c r="F109" s="2"/>
      <c r="P109" s="2"/>
      <c r="Q109" s="2"/>
      <c r="R109" s="2"/>
      <c r="S109" s="2"/>
      <c r="T109" s="2"/>
    </row>
    <row r="110" spans="1:20" s="7" customFormat="1">
      <c r="A110" s="2"/>
      <c r="B110" s="2"/>
      <c r="C110" s="2"/>
      <c r="D110" s="2"/>
      <c r="E110" s="6"/>
      <c r="F110" s="2"/>
      <c r="P110" s="2"/>
      <c r="Q110" s="2"/>
      <c r="R110" s="2"/>
      <c r="S110" s="2"/>
      <c r="T110" s="2"/>
    </row>
    <row r="111" spans="1:20" s="7" customFormat="1">
      <c r="A111" s="2"/>
      <c r="B111" s="2"/>
      <c r="C111" s="2"/>
      <c r="D111" s="2"/>
      <c r="E111" s="6"/>
      <c r="F111" s="2"/>
      <c r="P111" s="2"/>
      <c r="Q111" s="2"/>
      <c r="R111" s="2"/>
      <c r="S111" s="2"/>
      <c r="T111" s="2"/>
    </row>
    <row r="112" spans="1:20" s="7" customFormat="1">
      <c r="A112" s="2"/>
      <c r="B112" s="2"/>
      <c r="C112" s="2"/>
      <c r="D112" s="2"/>
      <c r="E112" s="6"/>
      <c r="F112" s="2"/>
      <c r="P112" s="2"/>
      <c r="Q112" s="2"/>
      <c r="R112" s="2"/>
      <c r="S112" s="2"/>
      <c r="T112" s="2"/>
    </row>
    <row r="113" spans="1:20" s="7" customFormat="1">
      <c r="A113" s="2"/>
      <c r="B113" s="2"/>
      <c r="C113" s="2"/>
      <c r="D113" s="2"/>
      <c r="E113" s="6"/>
      <c r="F113" s="2"/>
      <c r="P113" s="2"/>
      <c r="Q113" s="2"/>
      <c r="R113" s="2"/>
      <c r="S113" s="2"/>
      <c r="T113" s="2"/>
    </row>
    <row r="114" spans="1:20" s="7" customFormat="1">
      <c r="A114" s="2"/>
      <c r="B114" s="2"/>
      <c r="C114" s="2"/>
      <c r="D114" s="2"/>
      <c r="E114" s="6"/>
      <c r="F114" s="2"/>
      <c r="P114" s="2"/>
      <c r="Q114" s="2"/>
      <c r="R114" s="2"/>
      <c r="S114" s="2"/>
      <c r="T114" s="2"/>
    </row>
    <row r="115" spans="1:20" s="7" customFormat="1">
      <c r="A115" s="2"/>
      <c r="B115" s="2"/>
      <c r="C115" s="2"/>
      <c r="D115" s="2"/>
      <c r="E115" s="6"/>
      <c r="F115" s="2"/>
      <c r="P115" s="2"/>
      <c r="Q115" s="2"/>
      <c r="R115" s="2"/>
      <c r="S115" s="2"/>
      <c r="T115" s="2"/>
    </row>
    <row r="116" spans="1:20" s="7" customFormat="1">
      <c r="A116" s="2"/>
      <c r="B116" s="2"/>
      <c r="C116" s="2"/>
      <c r="D116" s="2"/>
      <c r="E116" s="6"/>
      <c r="F116" s="2"/>
      <c r="P116" s="2"/>
      <c r="Q116" s="2"/>
      <c r="R116" s="2"/>
      <c r="S116" s="2"/>
      <c r="T116" s="2"/>
    </row>
    <row r="117" spans="1:20" s="7" customFormat="1">
      <c r="A117" s="2"/>
      <c r="B117" s="2"/>
      <c r="C117" s="2"/>
      <c r="D117" s="2"/>
      <c r="E117" s="6"/>
      <c r="F117" s="2"/>
      <c r="P117" s="2"/>
      <c r="Q117" s="2"/>
      <c r="R117" s="2"/>
      <c r="S117" s="2"/>
      <c r="T117" s="2"/>
    </row>
    <row r="118" spans="1:20" s="7" customFormat="1">
      <c r="A118" s="2"/>
      <c r="B118" s="2"/>
      <c r="C118" s="2"/>
      <c r="D118" s="2"/>
      <c r="E118" s="6"/>
      <c r="F118" s="2"/>
      <c r="P118" s="2"/>
      <c r="Q118" s="2"/>
      <c r="R118" s="2"/>
      <c r="S118" s="2"/>
      <c r="T118" s="2"/>
    </row>
    <row r="119" spans="1:20" s="7" customFormat="1">
      <c r="A119" s="2"/>
      <c r="B119" s="2"/>
      <c r="C119" s="2"/>
      <c r="D119" s="2"/>
      <c r="E119" s="6"/>
      <c r="F119" s="2"/>
      <c r="P119" s="2"/>
      <c r="Q119" s="2"/>
      <c r="R119" s="2"/>
      <c r="S119" s="2"/>
      <c r="T119" s="2"/>
    </row>
    <row r="120" spans="1:20" s="7" customFormat="1">
      <c r="A120" s="2"/>
      <c r="B120" s="2"/>
      <c r="C120" s="2"/>
      <c r="D120" s="2"/>
      <c r="E120" s="6"/>
      <c r="F120" s="2"/>
      <c r="P120" s="2"/>
      <c r="Q120" s="2"/>
      <c r="R120" s="2"/>
      <c r="S120" s="2"/>
      <c r="T120" s="2"/>
    </row>
    <row r="121" spans="1:20" s="7" customFormat="1">
      <c r="A121" s="2"/>
      <c r="B121" s="2"/>
      <c r="C121" s="2"/>
      <c r="D121" s="2"/>
      <c r="E121" s="6"/>
      <c r="F121" s="2"/>
      <c r="P121" s="2"/>
      <c r="Q121" s="2"/>
      <c r="R121" s="2"/>
      <c r="S121" s="2"/>
      <c r="T121" s="2"/>
    </row>
    <row r="122" spans="1:20" s="7" customFormat="1">
      <c r="A122" s="2"/>
      <c r="B122" s="2"/>
      <c r="C122" s="2"/>
      <c r="D122" s="2"/>
      <c r="E122" s="6"/>
      <c r="F122" s="2"/>
      <c r="P122" s="2"/>
      <c r="Q122" s="2"/>
      <c r="R122" s="2"/>
      <c r="S122" s="2"/>
      <c r="T122" s="2"/>
    </row>
    <row r="123" spans="1:20" s="7" customFormat="1">
      <c r="A123" s="2"/>
      <c r="B123" s="2"/>
      <c r="C123" s="2"/>
      <c r="D123" s="2"/>
      <c r="E123" s="6"/>
      <c r="F123" s="2"/>
      <c r="P123" s="2"/>
      <c r="Q123" s="2"/>
      <c r="R123" s="2"/>
      <c r="S123" s="2"/>
      <c r="T123" s="2"/>
    </row>
    <row r="124" spans="1:20" s="7" customFormat="1">
      <c r="A124" s="2"/>
      <c r="B124" s="2"/>
      <c r="C124" s="2"/>
      <c r="D124" s="2"/>
      <c r="E124" s="6"/>
      <c r="F124" s="2"/>
      <c r="P124" s="2"/>
      <c r="Q124" s="2"/>
      <c r="R124" s="2"/>
      <c r="S124" s="2"/>
      <c r="T124" s="2"/>
    </row>
    <row r="125" spans="1:20" s="7" customFormat="1">
      <c r="A125" s="2"/>
      <c r="B125" s="2"/>
      <c r="C125" s="2"/>
      <c r="D125" s="2"/>
      <c r="E125" s="6"/>
      <c r="F125" s="2"/>
      <c r="P125" s="2"/>
      <c r="Q125" s="2"/>
      <c r="R125" s="2"/>
      <c r="S125" s="2"/>
      <c r="T125" s="2"/>
    </row>
    <row r="126" spans="1:20" s="7" customFormat="1">
      <c r="A126" s="2"/>
      <c r="B126" s="2"/>
      <c r="C126" s="2"/>
      <c r="D126" s="2"/>
      <c r="E126" s="6"/>
      <c r="F126" s="2"/>
      <c r="P126" s="2"/>
      <c r="Q126" s="2"/>
      <c r="R126" s="2"/>
      <c r="S126" s="2"/>
      <c r="T126" s="2"/>
    </row>
    <row r="127" spans="1:20" s="7" customFormat="1">
      <c r="A127" s="2"/>
      <c r="B127" s="2"/>
      <c r="C127" s="2"/>
      <c r="D127" s="2"/>
      <c r="E127" s="6"/>
      <c r="F127" s="2"/>
      <c r="P127" s="2"/>
      <c r="Q127" s="2"/>
      <c r="R127" s="2"/>
      <c r="S127" s="2"/>
      <c r="T127" s="2"/>
    </row>
    <row r="128" spans="1:20" s="7" customFormat="1">
      <c r="A128" s="2"/>
      <c r="B128" s="2"/>
      <c r="C128" s="2"/>
      <c r="D128" s="2"/>
      <c r="E128" s="6"/>
      <c r="F128" s="2"/>
      <c r="P128" s="2"/>
      <c r="Q128" s="2"/>
      <c r="R128" s="2"/>
      <c r="S128" s="2"/>
      <c r="T128" s="2"/>
    </row>
    <row r="129" spans="1:20" s="7" customFormat="1">
      <c r="A129" s="2"/>
      <c r="B129" s="2"/>
      <c r="C129" s="2"/>
      <c r="D129" s="2"/>
      <c r="E129" s="6"/>
      <c r="F129" s="2"/>
      <c r="P129" s="2"/>
      <c r="Q129" s="2"/>
      <c r="R129" s="2"/>
      <c r="S129" s="2"/>
      <c r="T129" s="2"/>
    </row>
    <row r="130" spans="1:20" s="7" customFormat="1">
      <c r="A130" s="2"/>
      <c r="B130" s="2"/>
      <c r="C130" s="2"/>
      <c r="D130" s="2"/>
      <c r="E130" s="6"/>
      <c r="F130" s="2"/>
      <c r="P130" s="2"/>
      <c r="Q130" s="2"/>
      <c r="R130" s="2"/>
      <c r="S130" s="2"/>
      <c r="T130" s="2"/>
    </row>
    <row r="131" spans="1:20" s="7" customFormat="1">
      <c r="A131" s="2"/>
      <c r="B131" s="2"/>
      <c r="C131" s="2"/>
      <c r="D131" s="2"/>
      <c r="E131" s="6"/>
      <c r="F131" s="2"/>
      <c r="P131" s="2"/>
      <c r="Q131" s="2"/>
      <c r="R131" s="2"/>
      <c r="S131" s="2"/>
      <c r="T131" s="2"/>
    </row>
    <row r="132" spans="1:20" s="7" customFormat="1">
      <c r="A132" s="2"/>
      <c r="B132" s="2"/>
      <c r="C132" s="2"/>
      <c r="D132" s="2"/>
      <c r="E132" s="6"/>
      <c r="F132" s="2"/>
      <c r="P132" s="2"/>
      <c r="Q132" s="2"/>
      <c r="R132" s="2"/>
      <c r="S132" s="2"/>
      <c r="T132" s="2"/>
    </row>
    <row r="133" spans="1:20" s="7" customFormat="1">
      <c r="A133" s="2"/>
      <c r="B133" s="2"/>
      <c r="C133" s="2"/>
      <c r="D133" s="2"/>
      <c r="E133" s="6"/>
      <c r="F133" s="2"/>
      <c r="P133" s="2"/>
      <c r="Q133" s="2"/>
      <c r="R133" s="2"/>
      <c r="S133" s="2"/>
      <c r="T133" s="2"/>
    </row>
    <row r="134" spans="1:20" s="7" customFormat="1">
      <c r="A134" s="2"/>
      <c r="B134" s="2"/>
      <c r="C134" s="2"/>
      <c r="D134" s="2"/>
      <c r="E134" s="6"/>
      <c r="F134" s="2"/>
      <c r="P134" s="2"/>
      <c r="Q134" s="2"/>
      <c r="R134" s="2"/>
      <c r="S134" s="2"/>
      <c r="T134" s="2"/>
    </row>
    <row r="135" spans="1:20" s="7" customFormat="1">
      <c r="A135" s="2"/>
      <c r="B135" s="2"/>
      <c r="C135" s="2"/>
      <c r="D135" s="2"/>
      <c r="E135" s="6"/>
      <c r="F135" s="2"/>
      <c r="P135" s="2"/>
      <c r="Q135" s="2"/>
      <c r="R135" s="2"/>
      <c r="S135" s="2"/>
      <c r="T135" s="2"/>
    </row>
    <row r="136" spans="1:20" s="7" customFormat="1">
      <c r="A136" s="2"/>
      <c r="B136" s="2"/>
      <c r="C136" s="2"/>
      <c r="D136" s="2"/>
      <c r="E136" s="6"/>
      <c r="F136" s="2"/>
      <c r="P136" s="2"/>
      <c r="Q136" s="2"/>
      <c r="R136" s="2"/>
      <c r="S136" s="2"/>
      <c r="T136" s="2"/>
    </row>
    <row r="137" spans="1:20" s="7" customFormat="1">
      <c r="A137" s="2"/>
      <c r="B137" s="2"/>
      <c r="C137" s="2"/>
      <c r="D137" s="2"/>
      <c r="E137" s="6"/>
      <c r="F137" s="2"/>
      <c r="P137" s="2"/>
      <c r="Q137" s="2"/>
      <c r="R137" s="2"/>
      <c r="S137" s="2"/>
      <c r="T137" s="2"/>
    </row>
    <row r="138" spans="1:20" s="7" customFormat="1">
      <c r="A138" s="2"/>
      <c r="B138" s="2"/>
      <c r="C138" s="2"/>
      <c r="D138" s="2"/>
      <c r="E138" s="6"/>
      <c r="F138" s="2"/>
      <c r="P138" s="2"/>
      <c r="Q138" s="2"/>
      <c r="R138" s="2"/>
      <c r="S138" s="2"/>
      <c r="T138" s="2"/>
    </row>
    <row r="139" spans="1:20" s="7" customFormat="1">
      <c r="A139" s="2"/>
      <c r="B139" s="2"/>
      <c r="C139" s="2"/>
      <c r="D139" s="2"/>
      <c r="E139" s="6"/>
      <c r="F139" s="2"/>
      <c r="P139" s="2"/>
      <c r="Q139" s="2"/>
      <c r="R139" s="2"/>
      <c r="S139" s="2"/>
      <c r="T139" s="2"/>
    </row>
    <row r="140" spans="1:20" s="7" customFormat="1">
      <c r="A140" s="2"/>
      <c r="B140" s="2"/>
      <c r="C140" s="2"/>
      <c r="D140" s="2"/>
      <c r="E140" s="6"/>
      <c r="F140" s="2"/>
      <c r="P140" s="2"/>
      <c r="Q140" s="2"/>
      <c r="R140" s="2"/>
      <c r="S140" s="2"/>
      <c r="T140" s="2"/>
    </row>
    <row r="141" spans="1:20" s="7" customFormat="1">
      <c r="A141" s="2"/>
      <c r="B141" s="2"/>
      <c r="C141" s="2"/>
      <c r="D141" s="2"/>
      <c r="E141" s="2"/>
      <c r="F141" s="2"/>
      <c r="P141" s="2"/>
      <c r="Q141" s="2"/>
      <c r="R141" s="2"/>
      <c r="S141" s="2"/>
      <c r="T141" s="2"/>
    </row>
    <row r="142" spans="1:20" s="7" customFormat="1">
      <c r="A142" s="2"/>
      <c r="B142" s="2"/>
      <c r="C142" s="2"/>
      <c r="D142" s="2"/>
      <c r="E142" s="2"/>
      <c r="F142" s="2"/>
      <c r="P142" s="2"/>
      <c r="Q142" s="2"/>
      <c r="R142" s="2"/>
      <c r="S142" s="2"/>
      <c r="T142" s="2"/>
    </row>
    <row r="143" spans="1:20" s="7" customFormat="1">
      <c r="A143" s="2"/>
      <c r="B143" s="2"/>
      <c r="C143" s="2"/>
      <c r="D143" s="2"/>
      <c r="E143" s="2"/>
      <c r="F143" s="2"/>
      <c r="P143" s="2"/>
      <c r="Q143" s="2"/>
      <c r="R143" s="2"/>
      <c r="S143" s="2"/>
      <c r="T143" s="2"/>
    </row>
    <row r="144" spans="1:20" s="7" customFormat="1">
      <c r="A144" s="2"/>
      <c r="B144" s="2"/>
      <c r="C144" s="2"/>
      <c r="D144" s="2"/>
      <c r="E144" s="2"/>
      <c r="F144" s="2"/>
      <c r="P144" s="2"/>
      <c r="Q144" s="2"/>
      <c r="R144" s="2"/>
      <c r="S144" s="2"/>
      <c r="T144" s="2"/>
    </row>
    <row r="145" spans="1:20" s="7" customFormat="1">
      <c r="A145" s="2"/>
      <c r="B145" s="2"/>
      <c r="C145" s="2"/>
      <c r="D145" s="2"/>
      <c r="E145" s="2"/>
      <c r="F145" s="2"/>
      <c r="P145" s="2"/>
      <c r="Q145" s="2"/>
      <c r="R145" s="2"/>
      <c r="S145" s="2"/>
      <c r="T145" s="2"/>
    </row>
    <row r="146" spans="1:20" s="7" customFormat="1">
      <c r="A146" s="2"/>
      <c r="B146" s="2"/>
      <c r="C146" s="2"/>
      <c r="D146" s="2"/>
      <c r="E146" s="2"/>
      <c r="F146" s="2"/>
      <c r="P146" s="2"/>
      <c r="Q146" s="2"/>
      <c r="R146" s="2"/>
      <c r="S146" s="2"/>
      <c r="T146" s="2"/>
    </row>
    <row r="147" spans="1:20" s="7" customFormat="1">
      <c r="A147" s="2"/>
      <c r="B147" s="2"/>
      <c r="C147" s="2"/>
      <c r="D147" s="2"/>
      <c r="E147" s="2"/>
      <c r="F147" s="2"/>
      <c r="P147" s="2"/>
      <c r="Q147" s="2"/>
      <c r="R147" s="2"/>
      <c r="S147" s="2"/>
      <c r="T147" s="2"/>
    </row>
    <row r="148" spans="1:20" s="7" customFormat="1">
      <c r="A148" s="2"/>
      <c r="B148" s="2"/>
      <c r="C148" s="2"/>
      <c r="D148" s="2"/>
      <c r="E148" s="2"/>
      <c r="F148" s="2"/>
      <c r="P148" s="2"/>
      <c r="Q148" s="2"/>
      <c r="R148" s="2"/>
      <c r="S148" s="2"/>
      <c r="T148" s="2"/>
    </row>
    <row r="149" spans="1:20" s="7" customFormat="1">
      <c r="A149" s="2"/>
      <c r="B149" s="2"/>
      <c r="C149" s="2"/>
      <c r="D149" s="2"/>
      <c r="E149" s="2"/>
      <c r="F149" s="2"/>
      <c r="P149" s="2"/>
      <c r="Q149" s="2"/>
      <c r="R149" s="2"/>
      <c r="S149" s="2"/>
      <c r="T149" s="2"/>
    </row>
    <row r="150" spans="1:20" s="7" customFormat="1">
      <c r="A150" s="2"/>
      <c r="B150" s="2"/>
      <c r="C150" s="2"/>
      <c r="D150" s="2"/>
      <c r="E150" s="2"/>
      <c r="F150" s="2"/>
      <c r="P150" s="2"/>
      <c r="Q150" s="2"/>
      <c r="R150" s="2"/>
      <c r="S150" s="2"/>
      <c r="T150" s="2"/>
    </row>
    <row r="151" spans="1:20" s="7" customFormat="1">
      <c r="A151" s="2"/>
      <c r="B151" s="2"/>
      <c r="C151" s="2"/>
      <c r="D151" s="2"/>
      <c r="E151" s="2"/>
      <c r="F151" s="2"/>
      <c r="P151" s="2"/>
      <c r="Q151" s="2"/>
      <c r="R151" s="2"/>
      <c r="S151" s="2"/>
      <c r="T151" s="2"/>
    </row>
    <row r="152" spans="1:20" s="7" customFormat="1">
      <c r="A152" s="2"/>
      <c r="B152" s="2"/>
      <c r="C152" s="2"/>
      <c r="D152" s="2"/>
      <c r="E152" s="2"/>
      <c r="F152" s="2"/>
      <c r="P152" s="2"/>
      <c r="Q152" s="2"/>
      <c r="R152" s="2"/>
      <c r="S152" s="2"/>
      <c r="T152" s="2"/>
    </row>
    <row r="153" spans="1:20" s="7" customFormat="1">
      <c r="A153" s="2"/>
      <c r="B153" s="2"/>
      <c r="C153" s="2"/>
      <c r="D153" s="2"/>
      <c r="E153" s="2"/>
      <c r="F153" s="2"/>
      <c r="P153" s="2"/>
      <c r="Q153" s="2"/>
      <c r="R153" s="2"/>
      <c r="S153" s="2"/>
      <c r="T153" s="2"/>
    </row>
    <row r="154" spans="1:20" s="7" customFormat="1">
      <c r="A154" s="2"/>
      <c r="B154" s="2"/>
      <c r="C154" s="2"/>
      <c r="D154" s="2"/>
      <c r="E154" s="2"/>
      <c r="F154" s="2"/>
      <c r="P154" s="2"/>
      <c r="Q154" s="2"/>
      <c r="R154" s="2"/>
      <c r="S154" s="2"/>
      <c r="T154" s="2"/>
    </row>
    <row r="155" spans="1:20" s="7" customFormat="1">
      <c r="A155" s="2"/>
      <c r="B155" s="2"/>
      <c r="C155" s="2"/>
      <c r="D155" s="2"/>
      <c r="E155" s="2"/>
      <c r="F155" s="2"/>
      <c r="P155" s="2"/>
      <c r="Q155" s="2"/>
      <c r="R155" s="2"/>
      <c r="S155" s="2"/>
      <c r="T155" s="2"/>
    </row>
  </sheetData>
  <mergeCells count="4">
    <mergeCell ref="A1:C1"/>
    <mergeCell ref="B3:C3"/>
    <mergeCell ref="B4:B5"/>
    <mergeCell ref="C4:C5"/>
  </mergeCells>
  <printOptions horizontalCentered="1"/>
  <pageMargins left="0.59055118110236227" right="0.39370078740157483" top="0.55118110236220474" bottom="0.39370078740157483" header="0.31496062992125984" footer="0.31496062992125984"/>
  <pageSetup paperSize="9" scale="80" fitToHeight="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209AE-3F5D-45C2-9BC4-1B016DD88F47}">
  <sheetPr>
    <tabColor theme="8" tint="0.39997558519241921"/>
  </sheetPr>
  <dimension ref="A1:T164"/>
  <sheetViews>
    <sheetView showGridLines="0" zoomScaleNormal="100" workbookViewId="0">
      <selection activeCell="A3" sqref="A3"/>
    </sheetView>
  </sheetViews>
  <sheetFormatPr baseColWidth="10" defaultColWidth="11.42578125" defaultRowHeight="12"/>
  <cols>
    <col min="1" max="1" width="21" style="2" customWidth="1"/>
    <col min="2" max="3" width="9.7109375" style="2" customWidth="1"/>
    <col min="4" max="4" width="9" style="2" customWidth="1"/>
    <col min="5" max="5" width="7.7109375" style="2" customWidth="1"/>
    <col min="6" max="6" width="11.42578125" style="2"/>
    <col min="7" max="7" width="17" style="7" bestFit="1" customWidth="1"/>
    <col min="8" max="15" width="11.42578125" style="7"/>
    <col min="16" max="16384" width="11.42578125" style="2"/>
  </cols>
  <sheetData>
    <row r="1" spans="1:20" ht="50.25" customHeight="1">
      <c r="A1" s="72" t="s">
        <v>407</v>
      </c>
      <c r="B1" s="72"/>
      <c r="C1" s="72"/>
      <c r="D1" s="7"/>
      <c r="E1" s="7"/>
    </row>
    <row r="2" spans="1:20" ht="30.75" customHeight="1">
      <c r="A2" s="99" t="s">
        <v>408</v>
      </c>
    </row>
    <row r="3" spans="1:20" s="7" customFormat="1" ht="38.25" customHeight="1">
      <c r="A3" s="97" t="s">
        <v>2</v>
      </c>
      <c r="B3" s="100" t="s">
        <v>3</v>
      </c>
      <c r="C3" s="101"/>
      <c r="F3" s="2"/>
      <c r="P3" s="2"/>
      <c r="Q3" s="2"/>
      <c r="R3" s="2"/>
      <c r="S3" s="2"/>
      <c r="T3" s="2"/>
    </row>
    <row r="4" spans="1:20" s="7" customFormat="1" ht="15.95" customHeight="1">
      <c r="A4" s="18" t="s">
        <v>409</v>
      </c>
      <c r="B4" s="86">
        <v>2.4500000000000002</v>
      </c>
      <c r="C4" s="84">
        <v>1.22</v>
      </c>
      <c r="F4" s="2"/>
      <c r="P4" s="2"/>
      <c r="Q4" s="2"/>
      <c r="R4" s="2"/>
      <c r="S4" s="2"/>
      <c r="T4" s="2"/>
    </row>
    <row r="5" spans="1:20" s="7" customFormat="1" ht="15.95" customHeight="1">
      <c r="A5" s="18" t="s">
        <v>410</v>
      </c>
      <c r="B5" s="86">
        <v>0.6</v>
      </c>
      <c r="C5" s="84">
        <f t="shared" ref="C5:C28" si="0">+B5/2</f>
        <v>0.3</v>
      </c>
      <c r="F5" s="2"/>
      <c r="P5" s="2"/>
      <c r="Q5" s="2"/>
      <c r="R5" s="2"/>
      <c r="S5" s="2"/>
      <c r="T5" s="2"/>
    </row>
    <row r="6" spans="1:20" s="7" customFormat="1" ht="15.95" customHeight="1">
      <c r="A6" s="18" t="s">
        <v>411</v>
      </c>
      <c r="B6" s="86">
        <v>0.9</v>
      </c>
      <c r="C6" s="84">
        <f t="shared" si="0"/>
        <v>0.45</v>
      </c>
      <c r="F6" s="2"/>
      <c r="P6" s="2"/>
      <c r="Q6" s="2"/>
      <c r="R6" s="2"/>
      <c r="S6" s="2"/>
      <c r="T6" s="2"/>
    </row>
    <row r="7" spans="1:20" s="7" customFormat="1" ht="15.95" customHeight="1">
      <c r="A7" s="18" t="s">
        <v>412</v>
      </c>
      <c r="B7" s="86">
        <v>1.2</v>
      </c>
      <c r="C7" s="84">
        <f t="shared" si="0"/>
        <v>0.6</v>
      </c>
      <c r="F7" s="2"/>
      <c r="P7" s="2"/>
      <c r="Q7" s="2"/>
      <c r="R7" s="2"/>
      <c r="S7" s="2"/>
      <c r="T7" s="2"/>
    </row>
    <row r="8" spans="1:20" s="7" customFormat="1" ht="15.95" customHeight="1">
      <c r="A8" s="18" t="s">
        <v>413</v>
      </c>
      <c r="B8" s="86">
        <v>1.5</v>
      </c>
      <c r="C8" s="84">
        <f t="shared" si="0"/>
        <v>0.75</v>
      </c>
      <c r="F8" s="2"/>
      <c r="P8" s="2"/>
      <c r="Q8" s="2"/>
      <c r="R8" s="2"/>
      <c r="S8" s="2"/>
      <c r="T8" s="2"/>
    </row>
    <row r="9" spans="1:20" s="7" customFormat="1" ht="15.95" customHeight="1">
      <c r="A9" s="18" t="s">
        <v>414</v>
      </c>
      <c r="B9" s="86">
        <v>1.85</v>
      </c>
      <c r="C9" s="84">
        <v>0.92</v>
      </c>
      <c r="F9" s="2"/>
      <c r="P9" s="2"/>
      <c r="Q9" s="2"/>
      <c r="R9" s="2"/>
      <c r="S9" s="2"/>
      <c r="T9" s="2"/>
    </row>
    <row r="10" spans="1:20" s="7" customFormat="1" ht="15.95" customHeight="1">
      <c r="A10" s="18" t="s">
        <v>411</v>
      </c>
      <c r="B10" s="86">
        <v>0.9</v>
      </c>
      <c r="C10" s="84">
        <f t="shared" si="0"/>
        <v>0.45</v>
      </c>
      <c r="F10" s="2"/>
      <c r="P10" s="2"/>
      <c r="Q10" s="2"/>
      <c r="R10" s="2"/>
      <c r="S10" s="2"/>
      <c r="T10" s="2"/>
    </row>
    <row r="11" spans="1:20" s="7" customFormat="1" ht="15.95" customHeight="1">
      <c r="A11" s="19" t="s">
        <v>415</v>
      </c>
      <c r="B11" s="86">
        <v>0.6</v>
      </c>
      <c r="C11" s="84">
        <f t="shared" si="0"/>
        <v>0.3</v>
      </c>
      <c r="F11" s="2"/>
      <c r="P11" s="2"/>
      <c r="Q11" s="2"/>
      <c r="R11" s="2"/>
      <c r="S11" s="2"/>
      <c r="T11" s="2"/>
    </row>
    <row r="12" spans="1:20" s="7" customFormat="1" ht="15.95" customHeight="1">
      <c r="A12" s="19" t="s">
        <v>416</v>
      </c>
      <c r="B12" s="86">
        <v>0.9</v>
      </c>
      <c r="C12" s="84">
        <f t="shared" si="0"/>
        <v>0.45</v>
      </c>
      <c r="F12" s="2"/>
      <c r="P12" s="2"/>
      <c r="Q12" s="2"/>
      <c r="R12" s="2"/>
      <c r="S12" s="2"/>
      <c r="T12" s="2"/>
    </row>
    <row r="13" spans="1:20" s="7" customFormat="1" ht="15.95" customHeight="1">
      <c r="A13" s="19" t="s">
        <v>417</v>
      </c>
      <c r="B13" s="86">
        <v>1.2</v>
      </c>
      <c r="C13" s="84">
        <f t="shared" si="0"/>
        <v>0.6</v>
      </c>
      <c r="F13" s="2"/>
      <c r="P13" s="2"/>
      <c r="Q13" s="2"/>
      <c r="R13" s="2"/>
      <c r="S13" s="2"/>
      <c r="T13" s="2"/>
    </row>
    <row r="14" spans="1:20" s="7" customFormat="1" ht="15.95" customHeight="1">
      <c r="A14" s="19" t="s">
        <v>418</v>
      </c>
      <c r="B14" s="86">
        <v>1.5</v>
      </c>
      <c r="C14" s="84">
        <f t="shared" si="0"/>
        <v>0.75</v>
      </c>
      <c r="F14" s="2"/>
      <c r="P14" s="2"/>
      <c r="Q14" s="2"/>
      <c r="R14" s="2"/>
      <c r="S14" s="2"/>
      <c r="T14" s="2"/>
    </row>
    <row r="15" spans="1:20" s="7" customFormat="1" ht="15.95" customHeight="1">
      <c r="A15" s="19" t="s">
        <v>419</v>
      </c>
      <c r="B15" s="86">
        <v>1.85</v>
      </c>
      <c r="C15" s="84">
        <v>0.92</v>
      </c>
      <c r="F15" s="2"/>
      <c r="P15" s="2"/>
      <c r="Q15" s="2"/>
      <c r="R15" s="2"/>
      <c r="S15" s="2"/>
      <c r="T15" s="2"/>
    </row>
    <row r="16" spans="1:20" s="7" customFormat="1" ht="15.95" customHeight="1">
      <c r="A16" s="19" t="s">
        <v>420</v>
      </c>
      <c r="B16" s="86">
        <v>0.6</v>
      </c>
      <c r="C16" s="84">
        <f t="shared" si="0"/>
        <v>0.3</v>
      </c>
      <c r="F16" s="2"/>
      <c r="P16" s="2"/>
      <c r="Q16" s="2"/>
      <c r="R16" s="2"/>
      <c r="S16" s="2"/>
      <c r="T16" s="2"/>
    </row>
    <row r="17" spans="1:20" s="7" customFormat="1" ht="15.95" customHeight="1">
      <c r="A17" s="19" t="s">
        <v>421</v>
      </c>
      <c r="B17" s="86">
        <v>0.9</v>
      </c>
      <c r="C17" s="84">
        <f t="shared" si="0"/>
        <v>0.45</v>
      </c>
      <c r="F17" s="2"/>
      <c r="P17" s="2"/>
      <c r="Q17" s="2"/>
      <c r="R17" s="2"/>
      <c r="S17" s="2"/>
      <c r="T17" s="2"/>
    </row>
    <row r="18" spans="1:20" s="7" customFormat="1" ht="15.95" customHeight="1">
      <c r="A18" s="19" t="s">
        <v>422</v>
      </c>
      <c r="B18" s="86">
        <v>1.2</v>
      </c>
      <c r="C18" s="84">
        <f t="shared" si="0"/>
        <v>0.6</v>
      </c>
      <c r="F18" s="2"/>
      <c r="P18" s="2"/>
      <c r="Q18" s="2"/>
      <c r="R18" s="2"/>
      <c r="S18" s="2"/>
      <c r="T18" s="2"/>
    </row>
    <row r="19" spans="1:20" s="7" customFormat="1" ht="15.95" customHeight="1">
      <c r="A19" s="19" t="s">
        <v>423</v>
      </c>
      <c r="B19" s="86">
        <v>1.5</v>
      </c>
      <c r="C19" s="84">
        <f t="shared" si="0"/>
        <v>0.75</v>
      </c>
      <c r="F19" s="2"/>
      <c r="P19" s="2"/>
      <c r="Q19" s="2"/>
      <c r="R19" s="2"/>
      <c r="S19" s="2"/>
      <c r="T19" s="2"/>
    </row>
    <row r="20" spans="1:20" s="7" customFormat="1" ht="15.95" customHeight="1">
      <c r="A20" s="19" t="s">
        <v>424</v>
      </c>
      <c r="B20" s="86">
        <v>1.85</v>
      </c>
      <c r="C20" s="84">
        <v>0.92</v>
      </c>
      <c r="F20" s="2"/>
      <c r="P20" s="2"/>
      <c r="Q20" s="2"/>
      <c r="R20" s="2"/>
      <c r="S20" s="2"/>
      <c r="T20" s="2"/>
    </row>
    <row r="21" spans="1:20" s="7" customFormat="1" ht="15.95" customHeight="1">
      <c r="A21" s="19" t="s">
        <v>425</v>
      </c>
      <c r="B21" s="86">
        <v>0.6</v>
      </c>
      <c r="C21" s="84">
        <f t="shared" si="0"/>
        <v>0.3</v>
      </c>
      <c r="F21" s="2"/>
      <c r="P21" s="2"/>
      <c r="Q21" s="2"/>
      <c r="R21" s="2"/>
      <c r="S21" s="2"/>
      <c r="T21" s="2"/>
    </row>
    <row r="22" spans="1:20" s="7" customFormat="1" ht="15.95" customHeight="1">
      <c r="A22" s="19" t="s">
        <v>426</v>
      </c>
      <c r="B22" s="86">
        <v>0.9</v>
      </c>
      <c r="C22" s="84">
        <f t="shared" si="0"/>
        <v>0.45</v>
      </c>
      <c r="F22" s="2"/>
      <c r="P22" s="2"/>
      <c r="Q22" s="2"/>
      <c r="R22" s="2"/>
      <c r="S22" s="2"/>
      <c r="T22" s="2"/>
    </row>
    <row r="23" spans="1:20" s="7" customFormat="1" ht="15.95" customHeight="1">
      <c r="A23" s="19" t="s">
        <v>427</v>
      </c>
      <c r="B23" s="86">
        <v>1.2</v>
      </c>
      <c r="C23" s="84">
        <f t="shared" si="0"/>
        <v>0.6</v>
      </c>
      <c r="F23" s="2"/>
      <c r="P23" s="2"/>
      <c r="Q23" s="2"/>
      <c r="R23" s="2"/>
      <c r="S23" s="2"/>
      <c r="T23" s="2"/>
    </row>
    <row r="24" spans="1:20" s="7" customFormat="1" ht="15.95" customHeight="1">
      <c r="A24" s="19" t="s">
        <v>425</v>
      </c>
      <c r="B24" s="86">
        <v>1.1499999999999999</v>
      </c>
      <c r="C24" s="84">
        <v>0.56999999999999995</v>
      </c>
      <c r="F24" s="2"/>
      <c r="P24" s="2"/>
      <c r="Q24" s="2"/>
      <c r="R24" s="2"/>
      <c r="S24" s="2"/>
      <c r="T24" s="2"/>
    </row>
    <row r="25" spans="1:20" s="7" customFormat="1" ht="15.95" customHeight="1">
      <c r="A25" s="19" t="s">
        <v>428</v>
      </c>
      <c r="B25" s="86">
        <v>1.85</v>
      </c>
      <c r="C25" s="84">
        <v>0.92</v>
      </c>
      <c r="F25" s="2"/>
      <c r="P25" s="2"/>
      <c r="Q25" s="2"/>
      <c r="R25" s="2"/>
      <c r="S25" s="2"/>
      <c r="T25" s="2"/>
    </row>
    <row r="26" spans="1:20" s="7" customFormat="1" ht="15.95" customHeight="1">
      <c r="A26" s="19" t="s">
        <v>429</v>
      </c>
      <c r="B26" s="86">
        <v>0.6</v>
      </c>
      <c r="C26" s="84">
        <f t="shared" si="0"/>
        <v>0.3</v>
      </c>
      <c r="F26" s="2"/>
      <c r="P26" s="2"/>
      <c r="Q26" s="2"/>
      <c r="R26" s="2"/>
      <c r="S26" s="2"/>
      <c r="T26" s="2"/>
    </row>
    <row r="27" spans="1:20" s="7" customFormat="1" ht="15.95" customHeight="1">
      <c r="A27" s="19" t="s">
        <v>430</v>
      </c>
      <c r="B27" s="86">
        <v>0.9</v>
      </c>
      <c r="C27" s="84">
        <f t="shared" si="0"/>
        <v>0.45</v>
      </c>
      <c r="F27" s="2"/>
      <c r="P27" s="2"/>
      <c r="Q27" s="2"/>
      <c r="R27" s="2"/>
      <c r="S27" s="2"/>
      <c r="T27" s="2"/>
    </row>
    <row r="28" spans="1:20" s="7" customFormat="1" ht="15.95" customHeight="1">
      <c r="A28" s="19" t="s">
        <v>481</v>
      </c>
      <c r="B28" s="86">
        <v>1.2</v>
      </c>
      <c r="C28" s="84">
        <f t="shared" si="0"/>
        <v>0.6</v>
      </c>
      <c r="F28" s="2"/>
      <c r="P28" s="2"/>
      <c r="Q28" s="2"/>
      <c r="R28" s="2"/>
      <c r="S28" s="2"/>
      <c r="T28" s="2"/>
    </row>
    <row r="29" spans="1:20" s="7" customFormat="1">
      <c r="B29" s="2"/>
      <c r="C29" s="2"/>
      <c r="F29" s="2"/>
      <c r="P29" s="2"/>
      <c r="Q29" s="2"/>
      <c r="R29" s="2"/>
      <c r="S29" s="2"/>
      <c r="T29" s="2"/>
    </row>
    <row r="30" spans="1:20" s="7" customFormat="1">
      <c r="A30" s="2"/>
      <c r="B30" s="2"/>
      <c r="C30" s="2"/>
      <c r="F30" s="2"/>
      <c r="G30" s="54"/>
      <c r="P30" s="2"/>
      <c r="Q30" s="2"/>
      <c r="R30" s="2"/>
      <c r="S30" s="2"/>
      <c r="T30" s="2"/>
    </row>
    <row r="31" spans="1:20" s="7" customFormat="1">
      <c r="B31" s="2"/>
      <c r="C31" s="2"/>
      <c r="F31" s="2"/>
      <c r="P31" s="2"/>
      <c r="Q31" s="2"/>
      <c r="R31" s="2"/>
      <c r="S31" s="2"/>
      <c r="T31" s="2"/>
    </row>
    <row r="32" spans="1:20" s="7" customFormat="1">
      <c r="A32" s="2"/>
      <c r="B32" s="2"/>
      <c r="C32" s="2"/>
      <c r="F32" s="2"/>
      <c r="P32" s="2"/>
      <c r="Q32" s="2"/>
      <c r="R32" s="2"/>
      <c r="S32" s="2"/>
      <c r="T32" s="2"/>
    </row>
    <row r="33" spans="1:20" s="7" customFormat="1">
      <c r="A33" s="2"/>
      <c r="B33" s="2"/>
      <c r="C33" s="2"/>
      <c r="D33" s="2"/>
      <c r="E33" s="6"/>
      <c r="F33" s="2"/>
      <c r="P33" s="2"/>
      <c r="Q33" s="2"/>
      <c r="R33" s="2"/>
      <c r="S33" s="2"/>
      <c r="T33" s="2"/>
    </row>
    <row r="34" spans="1:20" s="7" customFormat="1">
      <c r="A34" s="2"/>
      <c r="B34" s="2"/>
      <c r="C34" s="2"/>
      <c r="D34" s="2"/>
      <c r="E34" s="6"/>
      <c r="F34" s="2"/>
      <c r="P34" s="2"/>
      <c r="Q34" s="2"/>
      <c r="R34" s="2"/>
      <c r="S34" s="2"/>
      <c r="T34" s="2"/>
    </row>
    <row r="35" spans="1:20" s="7" customFormat="1">
      <c r="A35" s="2"/>
      <c r="B35" s="2"/>
      <c r="C35" s="2"/>
      <c r="D35" s="2"/>
      <c r="E35" s="6"/>
      <c r="F35" s="2"/>
      <c r="P35" s="2"/>
      <c r="Q35" s="2"/>
      <c r="R35" s="2"/>
      <c r="S35" s="2"/>
      <c r="T35" s="2"/>
    </row>
    <row r="36" spans="1:20" s="7" customFormat="1">
      <c r="A36" s="2"/>
      <c r="B36" s="2"/>
      <c r="C36" s="2"/>
      <c r="D36" s="2"/>
      <c r="E36" s="6"/>
      <c r="F36" s="2"/>
      <c r="P36" s="2"/>
      <c r="Q36" s="2"/>
      <c r="R36" s="2"/>
      <c r="S36" s="2"/>
      <c r="T36" s="2"/>
    </row>
    <row r="37" spans="1:20" s="7" customFormat="1">
      <c r="A37" s="2"/>
      <c r="B37" s="2"/>
      <c r="C37" s="2"/>
      <c r="D37" s="2"/>
      <c r="E37" s="6"/>
      <c r="F37" s="2"/>
      <c r="P37" s="2"/>
      <c r="Q37" s="2"/>
      <c r="R37" s="2"/>
      <c r="S37" s="2"/>
      <c r="T37" s="2"/>
    </row>
    <row r="38" spans="1:20" s="7" customFormat="1">
      <c r="A38" s="2"/>
      <c r="B38" s="2"/>
      <c r="C38" s="2"/>
      <c r="D38" s="2"/>
      <c r="E38" s="6"/>
      <c r="F38" s="2"/>
      <c r="P38" s="2"/>
      <c r="Q38" s="2"/>
      <c r="R38" s="2"/>
      <c r="S38" s="2"/>
      <c r="T38" s="2"/>
    </row>
    <row r="39" spans="1:20" s="7" customFormat="1">
      <c r="A39" s="2"/>
      <c r="B39" s="2"/>
      <c r="C39" s="2"/>
      <c r="D39" s="2"/>
      <c r="E39" s="6"/>
      <c r="F39" s="2"/>
      <c r="G39" s="55"/>
      <c r="P39" s="2"/>
      <c r="Q39" s="2"/>
      <c r="R39" s="2"/>
      <c r="S39" s="2"/>
      <c r="T39" s="2"/>
    </row>
    <row r="40" spans="1:20" s="7" customFormat="1">
      <c r="A40" s="2"/>
      <c r="B40" s="2"/>
      <c r="C40" s="2"/>
      <c r="D40" s="2"/>
      <c r="E40" s="6"/>
      <c r="F40" s="2"/>
      <c r="G40" s="55"/>
      <c r="P40" s="2"/>
      <c r="Q40" s="2"/>
      <c r="R40" s="2"/>
      <c r="S40" s="2"/>
      <c r="T40" s="2"/>
    </row>
    <row r="41" spans="1:20" s="7" customFormat="1">
      <c r="A41" s="2"/>
      <c r="B41" s="2"/>
      <c r="C41" s="2"/>
      <c r="D41" s="2"/>
      <c r="E41" s="6"/>
      <c r="F41" s="2"/>
      <c r="P41" s="2"/>
      <c r="Q41" s="2"/>
      <c r="R41" s="2"/>
      <c r="S41" s="2"/>
      <c r="T41" s="2"/>
    </row>
    <row r="42" spans="1:20" s="7" customFormat="1">
      <c r="A42" s="2"/>
      <c r="B42" s="2"/>
      <c r="C42" s="2"/>
      <c r="D42" s="2"/>
      <c r="E42" s="6"/>
      <c r="F42" s="2"/>
      <c r="P42" s="2"/>
      <c r="Q42" s="2"/>
      <c r="R42" s="2"/>
      <c r="S42" s="2"/>
      <c r="T42" s="2"/>
    </row>
    <row r="43" spans="1:20" s="7" customFormat="1">
      <c r="A43" s="2"/>
      <c r="B43" s="2"/>
      <c r="C43" s="2"/>
      <c r="D43" s="2"/>
      <c r="E43" s="6"/>
      <c r="F43" s="2"/>
      <c r="P43" s="2"/>
      <c r="Q43" s="2"/>
      <c r="R43" s="2"/>
      <c r="S43" s="2"/>
      <c r="T43" s="2"/>
    </row>
    <row r="44" spans="1:20" s="7" customFormat="1">
      <c r="A44" s="2"/>
      <c r="B44" s="2"/>
      <c r="C44" s="2"/>
      <c r="D44" s="2"/>
      <c r="E44" s="6"/>
      <c r="F44" s="2"/>
      <c r="P44" s="2"/>
      <c r="Q44" s="2"/>
      <c r="R44" s="2"/>
      <c r="S44" s="2"/>
      <c r="T44" s="2"/>
    </row>
    <row r="45" spans="1:20" s="7" customFormat="1">
      <c r="A45" s="2"/>
      <c r="B45" s="2"/>
      <c r="C45" s="2"/>
      <c r="D45" s="2"/>
      <c r="E45" s="6"/>
      <c r="F45" s="2"/>
      <c r="P45" s="2"/>
      <c r="Q45" s="2"/>
      <c r="R45" s="2"/>
      <c r="S45" s="2"/>
      <c r="T45" s="2"/>
    </row>
    <row r="46" spans="1:20" s="7" customFormat="1">
      <c r="A46" s="2"/>
      <c r="B46" s="2"/>
      <c r="C46" s="2"/>
      <c r="D46" s="2"/>
      <c r="E46" s="6"/>
      <c r="F46" s="2"/>
      <c r="P46" s="2"/>
      <c r="Q46" s="2"/>
      <c r="R46" s="2"/>
      <c r="S46" s="2"/>
      <c r="T46" s="2"/>
    </row>
    <row r="47" spans="1:20" s="7" customFormat="1">
      <c r="A47" s="2"/>
      <c r="B47" s="2"/>
      <c r="C47" s="2"/>
      <c r="D47" s="2"/>
      <c r="E47" s="6"/>
      <c r="F47" s="2"/>
      <c r="P47" s="2"/>
      <c r="Q47" s="2"/>
      <c r="R47" s="2"/>
      <c r="S47" s="2"/>
      <c r="T47" s="2"/>
    </row>
    <row r="48" spans="1:20" s="7" customFormat="1">
      <c r="A48" s="2"/>
      <c r="B48" s="2"/>
      <c r="C48" s="2"/>
      <c r="D48" s="2"/>
      <c r="E48" s="6"/>
      <c r="F48" s="2"/>
      <c r="P48" s="2"/>
      <c r="Q48" s="2"/>
      <c r="R48" s="2"/>
      <c r="S48" s="2"/>
      <c r="T48" s="2"/>
    </row>
    <row r="49" spans="1:20" s="7" customFormat="1">
      <c r="A49" s="2"/>
      <c r="B49" s="2"/>
      <c r="C49" s="2"/>
      <c r="D49" s="2"/>
      <c r="E49" s="6"/>
      <c r="F49" s="2"/>
      <c r="P49" s="2"/>
      <c r="Q49" s="2"/>
      <c r="R49" s="2"/>
      <c r="S49" s="2"/>
      <c r="T49" s="2"/>
    </row>
    <row r="50" spans="1:20" s="7" customFormat="1">
      <c r="A50" s="2"/>
      <c r="B50" s="2"/>
      <c r="C50" s="2"/>
      <c r="D50" s="2"/>
      <c r="E50" s="6"/>
      <c r="F50" s="2"/>
      <c r="P50" s="2"/>
      <c r="Q50" s="2"/>
      <c r="R50" s="2"/>
      <c r="S50" s="2"/>
      <c r="T50" s="2"/>
    </row>
    <row r="51" spans="1:20" s="7" customFormat="1">
      <c r="A51" s="2"/>
      <c r="B51" s="2"/>
      <c r="C51" s="2"/>
      <c r="D51" s="2"/>
      <c r="E51" s="6"/>
      <c r="F51" s="2"/>
      <c r="P51" s="2"/>
      <c r="Q51" s="2"/>
      <c r="R51" s="2"/>
      <c r="S51" s="2"/>
      <c r="T51" s="2"/>
    </row>
    <row r="52" spans="1:20" s="7" customFormat="1">
      <c r="A52" s="2"/>
      <c r="B52" s="2"/>
      <c r="C52" s="2"/>
      <c r="D52" s="2"/>
      <c r="E52" s="6"/>
      <c r="F52" s="2"/>
      <c r="P52" s="2"/>
      <c r="Q52" s="2"/>
      <c r="R52" s="2"/>
      <c r="S52" s="2"/>
      <c r="T52" s="2"/>
    </row>
    <row r="53" spans="1:20" s="7" customFormat="1">
      <c r="A53" s="2"/>
      <c r="B53" s="2"/>
      <c r="C53" s="2"/>
      <c r="D53" s="2"/>
      <c r="E53" s="6"/>
      <c r="F53" s="2"/>
      <c r="P53" s="2"/>
      <c r="Q53" s="2"/>
      <c r="R53" s="2"/>
      <c r="S53" s="2"/>
      <c r="T53" s="2"/>
    </row>
    <row r="54" spans="1:20" s="7" customFormat="1">
      <c r="A54" s="2"/>
      <c r="B54" s="2"/>
      <c r="C54" s="2"/>
      <c r="D54" s="2"/>
      <c r="E54" s="6"/>
      <c r="F54" s="2"/>
      <c r="P54" s="2"/>
      <c r="Q54" s="2"/>
      <c r="R54" s="2"/>
      <c r="S54" s="2"/>
      <c r="T54" s="2"/>
    </row>
    <row r="55" spans="1:20" s="7" customFormat="1">
      <c r="A55" s="2"/>
      <c r="B55" s="2"/>
      <c r="C55" s="2"/>
      <c r="D55" s="2"/>
      <c r="E55" s="6"/>
      <c r="F55" s="2"/>
      <c r="P55" s="2"/>
      <c r="Q55" s="2"/>
      <c r="R55" s="2"/>
      <c r="S55" s="2"/>
      <c r="T55" s="2"/>
    </row>
    <row r="56" spans="1:20" s="7" customFormat="1">
      <c r="A56" s="2"/>
      <c r="B56" s="2"/>
      <c r="C56" s="2"/>
      <c r="D56" s="2"/>
      <c r="E56" s="6"/>
      <c r="F56" s="2"/>
      <c r="P56" s="2"/>
      <c r="Q56" s="2"/>
      <c r="R56" s="2"/>
      <c r="S56" s="2"/>
      <c r="T56" s="2"/>
    </row>
    <row r="57" spans="1:20" s="7" customFormat="1">
      <c r="A57" s="2"/>
      <c r="B57" s="2"/>
      <c r="C57" s="2"/>
      <c r="D57" s="2"/>
      <c r="E57" s="6"/>
      <c r="F57" s="2"/>
      <c r="P57" s="2"/>
      <c r="Q57" s="2"/>
      <c r="R57" s="2"/>
      <c r="S57" s="2"/>
      <c r="T57" s="2"/>
    </row>
    <row r="58" spans="1:20" s="7" customFormat="1">
      <c r="A58" s="2"/>
      <c r="B58" s="2"/>
      <c r="C58" s="2"/>
      <c r="D58" s="2"/>
      <c r="E58" s="6"/>
      <c r="F58" s="2"/>
      <c r="P58" s="2"/>
      <c r="Q58" s="2"/>
      <c r="R58" s="2"/>
      <c r="S58" s="2"/>
      <c r="T58" s="2"/>
    </row>
    <row r="59" spans="1:20" s="7" customFormat="1">
      <c r="A59" s="2"/>
      <c r="B59" s="2"/>
      <c r="C59" s="2"/>
      <c r="D59" s="2"/>
      <c r="E59" s="6"/>
      <c r="F59" s="2"/>
      <c r="P59" s="2"/>
      <c r="Q59" s="2"/>
      <c r="R59" s="2"/>
      <c r="S59" s="2"/>
      <c r="T59" s="2"/>
    </row>
    <row r="60" spans="1:20" s="7" customFormat="1">
      <c r="A60" s="2"/>
      <c r="B60" s="2"/>
      <c r="C60" s="2"/>
      <c r="D60" s="2"/>
      <c r="E60" s="6"/>
      <c r="F60" s="2"/>
      <c r="P60" s="2"/>
      <c r="Q60" s="2"/>
      <c r="R60" s="2"/>
      <c r="S60" s="2"/>
      <c r="T60" s="2"/>
    </row>
    <row r="61" spans="1:20" s="7" customFormat="1">
      <c r="A61" s="2"/>
      <c r="B61" s="2"/>
      <c r="C61" s="2"/>
      <c r="D61" s="2"/>
      <c r="E61" s="6"/>
      <c r="F61" s="2"/>
      <c r="P61" s="2"/>
      <c r="Q61" s="2"/>
      <c r="R61" s="2"/>
      <c r="S61" s="2"/>
      <c r="T61" s="2"/>
    </row>
    <row r="62" spans="1:20" s="7" customFormat="1">
      <c r="A62" s="2"/>
      <c r="B62" s="2"/>
      <c r="C62" s="2"/>
      <c r="D62" s="2"/>
      <c r="E62" s="6"/>
      <c r="F62" s="2"/>
      <c r="P62" s="2"/>
      <c r="Q62" s="2"/>
      <c r="R62" s="2"/>
      <c r="S62" s="2"/>
      <c r="T62" s="2"/>
    </row>
    <row r="63" spans="1:20" s="7" customFormat="1">
      <c r="A63" s="2"/>
      <c r="B63" s="2"/>
      <c r="C63" s="2"/>
      <c r="D63" s="2"/>
      <c r="E63" s="6"/>
      <c r="F63" s="2"/>
      <c r="P63" s="2"/>
      <c r="Q63" s="2"/>
      <c r="R63" s="2"/>
      <c r="S63" s="2"/>
      <c r="T63" s="2"/>
    </row>
    <row r="64" spans="1:20" s="7" customFormat="1">
      <c r="A64" s="2"/>
      <c r="B64" s="2"/>
      <c r="C64" s="2"/>
      <c r="D64" s="2"/>
      <c r="E64" s="6"/>
      <c r="F64" s="2"/>
      <c r="P64" s="2"/>
      <c r="Q64" s="2"/>
      <c r="R64" s="2"/>
      <c r="S64" s="2"/>
      <c r="T64" s="2"/>
    </row>
    <row r="65" spans="1:20">
      <c r="E65" s="6"/>
    </row>
    <row r="66" spans="1:20">
      <c r="E66" s="6"/>
    </row>
    <row r="67" spans="1:20">
      <c r="E67" s="6"/>
    </row>
    <row r="68" spans="1:20">
      <c r="E68" s="6"/>
    </row>
    <row r="69" spans="1:20" s="7" customFormat="1">
      <c r="A69" s="2"/>
      <c r="B69" s="2"/>
      <c r="C69" s="2"/>
      <c r="D69" s="2"/>
      <c r="E69" s="6"/>
      <c r="F69" s="2"/>
      <c r="P69" s="2"/>
      <c r="Q69" s="2"/>
      <c r="R69" s="2"/>
      <c r="S69" s="2"/>
      <c r="T69" s="2"/>
    </row>
    <row r="70" spans="1:20" s="7" customFormat="1">
      <c r="A70" s="2"/>
      <c r="B70" s="2"/>
      <c r="C70" s="2"/>
      <c r="D70" s="2"/>
      <c r="E70" s="6"/>
      <c r="F70" s="2"/>
      <c r="P70" s="2"/>
      <c r="Q70" s="2"/>
      <c r="R70" s="2"/>
      <c r="S70" s="2"/>
      <c r="T70" s="2"/>
    </row>
    <row r="71" spans="1:20" s="7" customFormat="1">
      <c r="A71" s="2"/>
      <c r="B71" s="2"/>
      <c r="C71" s="2"/>
      <c r="D71" s="2"/>
      <c r="E71" s="6"/>
      <c r="F71" s="2"/>
      <c r="P71" s="2"/>
      <c r="Q71" s="2"/>
      <c r="R71" s="2"/>
      <c r="S71" s="2"/>
      <c r="T71" s="2"/>
    </row>
    <row r="72" spans="1:20" s="7" customFormat="1">
      <c r="A72" s="2"/>
      <c r="B72" s="2"/>
      <c r="C72" s="2"/>
      <c r="D72" s="2"/>
      <c r="E72" s="6"/>
      <c r="F72" s="2"/>
      <c r="P72" s="2"/>
      <c r="Q72" s="2"/>
      <c r="R72" s="2"/>
      <c r="S72" s="2"/>
      <c r="T72" s="2"/>
    </row>
    <row r="73" spans="1:20" s="7" customFormat="1">
      <c r="A73" s="2"/>
      <c r="B73" s="2"/>
      <c r="C73" s="2"/>
      <c r="D73" s="2"/>
      <c r="E73" s="6"/>
      <c r="F73" s="2"/>
      <c r="P73" s="2"/>
      <c r="Q73" s="2"/>
      <c r="R73" s="2"/>
      <c r="S73" s="2"/>
      <c r="T73" s="2"/>
    </row>
    <row r="74" spans="1:20" s="7" customFormat="1">
      <c r="A74" s="2"/>
      <c r="B74" s="2"/>
      <c r="C74" s="2"/>
      <c r="D74" s="2"/>
      <c r="E74" s="6"/>
      <c r="F74" s="2"/>
      <c r="P74" s="2"/>
      <c r="Q74" s="2"/>
      <c r="R74" s="2"/>
      <c r="S74" s="2"/>
      <c r="T74" s="2"/>
    </row>
    <row r="75" spans="1:20" s="7" customFormat="1">
      <c r="A75" s="2"/>
      <c r="B75" s="2"/>
      <c r="C75" s="2"/>
      <c r="D75" s="2"/>
      <c r="E75" s="6"/>
      <c r="F75" s="2"/>
      <c r="P75" s="2"/>
      <c r="Q75" s="2"/>
      <c r="R75" s="2"/>
      <c r="S75" s="2"/>
      <c r="T75" s="2"/>
    </row>
    <row r="76" spans="1:20" s="7" customFormat="1">
      <c r="A76" s="2"/>
      <c r="B76" s="2"/>
      <c r="C76" s="2"/>
      <c r="D76" s="2"/>
      <c r="E76" s="6"/>
      <c r="F76" s="2"/>
      <c r="P76" s="2"/>
      <c r="Q76" s="2"/>
      <c r="R76" s="2"/>
      <c r="S76" s="2"/>
      <c r="T76" s="2"/>
    </row>
    <row r="77" spans="1:20" s="7" customFormat="1">
      <c r="A77" s="2"/>
      <c r="B77" s="2"/>
      <c r="C77" s="2"/>
      <c r="D77" s="2"/>
      <c r="E77" s="6"/>
      <c r="F77" s="2"/>
      <c r="P77" s="2"/>
      <c r="Q77" s="2"/>
      <c r="R77" s="2"/>
      <c r="S77" s="2"/>
      <c r="T77" s="2"/>
    </row>
    <row r="78" spans="1:20" s="7" customFormat="1">
      <c r="A78" s="2"/>
      <c r="B78" s="2"/>
      <c r="C78" s="2"/>
      <c r="D78" s="2"/>
      <c r="E78" s="6"/>
      <c r="F78" s="2"/>
      <c r="P78" s="2"/>
      <c r="Q78" s="2"/>
      <c r="R78" s="2"/>
      <c r="S78" s="2"/>
      <c r="T78" s="2"/>
    </row>
    <row r="79" spans="1:20" s="7" customFormat="1">
      <c r="A79" s="2"/>
      <c r="B79" s="2"/>
      <c r="C79" s="2"/>
      <c r="D79" s="2"/>
      <c r="E79" s="6"/>
      <c r="F79" s="2"/>
      <c r="P79" s="2"/>
      <c r="Q79" s="2"/>
      <c r="R79" s="2"/>
      <c r="S79" s="2"/>
      <c r="T79" s="2"/>
    </row>
    <row r="80" spans="1:20" s="7" customFormat="1">
      <c r="A80" s="2"/>
      <c r="B80" s="2"/>
      <c r="C80" s="2"/>
      <c r="D80" s="2"/>
      <c r="E80" s="6"/>
      <c r="F80" s="2"/>
      <c r="P80" s="2"/>
      <c r="Q80" s="2"/>
      <c r="R80" s="2"/>
      <c r="S80" s="2"/>
      <c r="T80" s="2"/>
    </row>
    <row r="81" spans="1:20" s="7" customFormat="1">
      <c r="A81" s="2"/>
      <c r="B81" s="2"/>
      <c r="C81" s="2"/>
      <c r="D81" s="2"/>
      <c r="E81" s="6"/>
      <c r="F81" s="2"/>
      <c r="P81" s="2"/>
      <c r="Q81" s="2"/>
      <c r="R81" s="2"/>
      <c r="S81" s="2"/>
      <c r="T81" s="2"/>
    </row>
    <row r="82" spans="1:20" s="7" customFormat="1">
      <c r="A82" s="2"/>
      <c r="B82" s="2"/>
      <c r="C82" s="2"/>
      <c r="D82" s="2"/>
      <c r="E82" s="6"/>
      <c r="F82" s="2"/>
      <c r="P82" s="2"/>
      <c r="Q82" s="2"/>
      <c r="R82" s="2"/>
      <c r="S82" s="2"/>
      <c r="T82" s="2"/>
    </row>
    <row r="83" spans="1:20" s="7" customFormat="1">
      <c r="A83" s="2"/>
      <c r="B83" s="2"/>
      <c r="C83" s="2"/>
      <c r="D83" s="2"/>
      <c r="E83" s="6"/>
      <c r="F83" s="2"/>
      <c r="P83" s="2"/>
      <c r="Q83" s="2"/>
      <c r="R83" s="2"/>
      <c r="S83" s="2"/>
      <c r="T83" s="2"/>
    </row>
    <row r="84" spans="1:20" s="7" customFormat="1">
      <c r="A84" s="2"/>
      <c r="B84" s="2"/>
      <c r="C84" s="2"/>
      <c r="D84" s="2"/>
      <c r="E84" s="6"/>
      <c r="F84" s="2"/>
      <c r="P84" s="2"/>
      <c r="Q84" s="2"/>
      <c r="R84" s="2"/>
      <c r="S84" s="2"/>
      <c r="T84" s="2"/>
    </row>
    <row r="85" spans="1:20" s="7" customFormat="1">
      <c r="A85" s="2"/>
      <c r="B85" s="2"/>
      <c r="C85" s="2"/>
      <c r="D85" s="2"/>
      <c r="E85" s="6"/>
      <c r="F85" s="2"/>
      <c r="P85" s="2"/>
      <c r="Q85" s="2"/>
      <c r="R85" s="2"/>
      <c r="S85" s="2"/>
      <c r="T85" s="2"/>
    </row>
    <row r="86" spans="1:20" s="7" customFormat="1">
      <c r="A86" s="2"/>
      <c r="B86" s="2"/>
      <c r="C86" s="2"/>
      <c r="D86" s="2"/>
      <c r="E86" s="6"/>
      <c r="F86" s="2"/>
      <c r="P86" s="2"/>
      <c r="Q86" s="2"/>
      <c r="R86" s="2"/>
      <c r="S86" s="2"/>
      <c r="T86" s="2"/>
    </row>
    <row r="87" spans="1:20" s="7" customFormat="1">
      <c r="A87" s="2"/>
      <c r="B87" s="2"/>
      <c r="C87" s="2"/>
      <c r="D87" s="2"/>
      <c r="E87" s="6"/>
      <c r="F87" s="2"/>
      <c r="P87" s="2"/>
      <c r="Q87" s="2"/>
      <c r="R87" s="2"/>
      <c r="S87" s="2"/>
      <c r="T87" s="2"/>
    </row>
    <row r="88" spans="1:20" s="7" customFormat="1">
      <c r="A88" s="2"/>
      <c r="B88" s="2"/>
      <c r="C88" s="2"/>
      <c r="D88" s="2"/>
      <c r="E88" s="6"/>
      <c r="F88" s="2"/>
      <c r="P88" s="2"/>
      <c r="Q88" s="2"/>
      <c r="R88" s="2"/>
      <c r="S88" s="2"/>
      <c r="T88" s="2"/>
    </row>
    <row r="89" spans="1:20" s="7" customFormat="1">
      <c r="A89" s="2"/>
      <c r="B89" s="2"/>
      <c r="C89" s="2"/>
      <c r="D89" s="2"/>
      <c r="E89" s="6"/>
      <c r="F89" s="2"/>
      <c r="P89" s="2"/>
      <c r="Q89" s="2"/>
      <c r="R89" s="2"/>
      <c r="S89" s="2"/>
      <c r="T89" s="2"/>
    </row>
    <row r="90" spans="1:20" s="7" customFormat="1">
      <c r="A90" s="2"/>
      <c r="B90" s="2"/>
      <c r="C90" s="2"/>
      <c r="D90" s="2"/>
      <c r="E90" s="6"/>
      <c r="F90" s="2"/>
      <c r="P90" s="2"/>
      <c r="Q90" s="2"/>
      <c r="R90" s="2"/>
      <c r="S90" s="2"/>
      <c r="T90" s="2"/>
    </row>
    <row r="91" spans="1:20" s="7" customFormat="1">
      <c r="A91" s="2"/>
      <c r="B91" s="2"/>
      <c r="C91" s="2"/>
      <c r="D91" s="2"/>
      <c r="E91" s="6"/>
      <c r="F91" s="2"/>
      <c r="P91" s="2"/>
      <c r="Q91" s="2"/>
      <c r="R91" s="2"/>
      <c r="S91" s="2"/>
      <c r="T91" s="2"/>
    </row>
    <row r="92" spans="1:20" s="7" customFormat="1">
      <c r="A92" s="2"/>
      <c r="B92" s="2"/>
      <c r="C92" s="2"/>
      <c r="D92" s="2"/>
      <c r="E92" s="6"/>
      <c r="F92" s="2"/>
      <c r="P92" s="2"/>
      <c r="Q92" s="2"/>
      <c r="R92" s="2"/>
      <c r="S92" s="2"/>
      <c r="T92" s="2"/>
    </row>
    <row r="93" spans="1:20" s="7" customFormat="1">
      <c r="A93" s="2"/>
      <c r="B93" s="2"/>
      <c r="C93" s="2"/>
      <c r="D93" s="2"/>
      <c r="E93" s="6"/>
      <c r="F93" s="2"/>
      <c r="P93" s="2"/>
      <c r="Q93" s="2"/>
      <c r="R93" s="2"/>
      <c r="S93" s="2"/>
      <c r="T93" s="2"/>
    </row>
    <row r="94" spans="1:20" s="7" customFormat="1">
      <c r="A94" s="2"/>
      <c r="B94" s="2"/>
      <c r="C94" s="2"/>
      <c r="D94" s="2"/>
      <c r="E94" s="6"/>
      <c r="F94" s="2"/>
      <c r="P94" s="2"/>
      <c r="Q94" s="2"/>
      <c r="R94" s="2"/>
      <c r="S94" s="2"/>
      <c r="T94" s="2"/>
    </row>
    <row r="95" spans="1:20" s="7" customFormat="1">
      <c r="A95" s="2"/>
      <c r="B95" s="2"/>
      <c r="C95" s="2"/>
      <c r="D95" s="2"/>
      <c r="E95" s="6"/>
      <c r="F95" s="2"/>
      <c r="P95" s="2"/>
      <c r="Q95" s="2"/>
      <c r="R95" s="2"/>
      <c r="S95" s="2"/>
      <c r="T95" s="2"/>
    </row>
    <row r="96" spans="1:20" s="7" customFormat="1">
      <c r="A96" s="2"/>
      <c r="B96" s="2"/>
      <c r="C96" s="2"/>
      <c r="D96" s="2"/>
      <c r="E96" s="6"/>
      <c r="F96" s="2"/>
      <c r="P96" s="2"/>
      <c r="Q96" s="2"/>
      <c r="R96" s="2"/>
      <c r="S96" s="2"/>
      <c r="T96" s="2"/>
    </row>
    <row r="97" spans="1:20" s="7" customFormat="1">
      <c r="A97" s="2"/>
      <c r="B97" s="2"/>
      <c r="C97" s="2"/>
      <c r="D97" s="2"/>
      <c r="E97" s="6"/>
      <c r="F97" s="2"/>
      <c r="P97" s="2"/>
      <c r="Q97" s="2"/>
      <c r="R97" s="2"/>
      <c r="S97" s="2"/>
      <c r="T97" s="2"/>
    </row>
    <row r="98" spans="1:20" s="7" customFormat="1">
      <c r="A98" s="2"/>
      <c r="B98" s="2"/>
      <c r="C98" s="2"/>
      <c r="D98" s="2"/>
      <c r="E98" s="6"/>
      <c r="F98" s="2"/>
      <c r="P98" s="2"/>
      <c r="Q98" s="2"/>
      <c r="R98" s="2"/>
      <c r="S98" s="2"/>
      <c r="T98" s="2"/>
    </row>
    <row r="99" spans="1:20" s="7" customFormat="1">
      <c r="A99" s="2"/>
      <c r="B99" s="2"/>
      <c r="C99" s="2"/>
      <c r="D99" s="2"/>
      <c r="E99" s="6"/>
      <c r="F99" s="2"/>
      <c r="P99" s="2"/>
      <c r="Q99" s="2"/>
      <c r="R99" s="2"/>
      <c r="S99" s="2"/>
      <c r="T99" s="2"/>
    </row>
    <row r="100" spans="1:20" s="7" customFormat="1">
      <c r="A100" s="2"/>
      <c r="B100" s="2"/>
      <c r="C100" s="2"/>
      <c r="D100" s="2"/>
      <c r="E100" s="6"/>
      <c r="F100" s="2"/>
      <c r="P100" s="2"/>
      <c r="Q100" s="2"/>
      <c r="R100" s="2"/>
      <c r="S100" s="2"/>
      <c r="T100" s="2"/>
    </row>
    <row r="101" spans="1:20" s="7" customFormat="1">
      <c r="A101" s="2"/>
      <c r="B101" s="2"/>
      <c r="C101" s="2"/>
      <c r="D101" s="2"/>
      <c r="E101" s="6"/>
      <c r="F101" s="2"/>
      <c r="P101" s="2"/>
      <c r="Q101" s="2"/>
      <c r="R101" s="2"/>
      <c r="S101" s="2"/>
      <c r="T101" s="2"/>
    </row>
    <row r="102" spans="1:20" s="7" customFormat="1">
      <c r="A102" s="2"/>
      <c r="B102" s="2"/>
      <c r="C102" s="2"/>
      <c r="D102" s="2"/>
      <c r="E102" s="6"/>
      <c r="F102" s="2"/>
      <c r="P102" s="2"/>
      <c r="Q102" s="2"/>
      <c r="R102" s="2"/>
      <c r="S102" s="2"/>
      <c r="T102" s="2"/>
    </row>
    <row r="103" spans="1:20" s="7" customFormat="1">
      <c r="A103" s="2"/>
      <c r="B103" s="2"/>
      <c r="C103" s="2"/>
      <c r="D103" s="2"/>
      <c r="E103" s="6"/>
      <c r="F103" s="2"/>
      <c r="P103" s="2"/>
      <c r="Q103" s="2"/>
      <c r="R103" s="2"/>
      <c r="S103" s="2"/>
      <c r="T103" s="2"/>
    </row>
    <row r="104" spans="1:20" s="7" customFormat="1">
      <c r="A104" s="2"/>
      <c r="B104" s="2"/>
      <c r="C104" s="2"/>
      <c r="D104" s="2"/>
      <c r="E104" s="6"/>
      <c r="F104" s="2"/>
      <c r="P104" s="2"/>
      <c r="Q104" s="2"/>
      <c r="R104" s="2"/>
      <c r="S104" s="2"/>
      <c r="T104" s="2"/>
    </row>
    <row r="105" spans="1:20" s="7" customFormat="1">
      <c r="A105" s="2"/>
      <c r="B105" s="2"/>
      <c r="C105" s="2"/>
      <c r="D105" s="2"/>
      <c r="E105" s="6"/>
      <c r="F105" s="2"/>
      <c r="P105" s="2"/>
      <c r="Q105" s="2"/>
      <c r="R105" s="2"/>
      <c r="S105" s="2"/>
      <c r="T105" s="2"/>
    </row>
    <row r="106" spans="1:20" s="7" customFormat="1">
      <c r="A106" s="2"/>
      <c r="B106" s="2"/>
      <c r="C106" s="2"/>
      <c r="D106" s="2"/>
      <c r="E106" s="6"/>
      <c r="F106" s="2"/>
      <c r="P106" s="2"/>
      <c r="Q106" s="2"/>
      <c r="R106" s="2"/>
      <c r="S106" s="2"/>
      <c r="T106" s="2"/>
    </row>
    <row r="107" spans="1:20" s="7" customFormat="1">
      <c r="A107" s="2"/>
      <c r="B107" s="2"/>
      <c r="C107" s="2"/>
      <c r="D107" s="2"/>
      <c r="E107" s="6"/>
      <c r="F107" s="2"/>
      <c r="P107" s="2"/>
      <c r="Q107" s="2"/>
      <c r="R107" s="2"/>
      <c r="S107" s="2"/>
      <c r="T107" s="2"/>
    </row>
    <row r="108" spans="1:20" s="7" customFormat="1">
      <c r="A108" s="2"/>
      <c r="B108" s="2"/>
      <c r="C108" s="2"/>
      <c r="D108" s="2"/>
      <c r="E108" s="6"/>
      <c r="F108" s="2"/>
      <c r="P108" s="2"/>
      <c r="Q108" s="2"/>
      <c r="R108" s="2"/>
      <c r="S108" s="2"/>
      <c r="T108" s="2"/>
    </row>
    <row r="109" spans="1:20" s="7" customFormat="1">
      <c r="A109" s="2"/>
      <c r="B109" s="2"/>
      <c r="C109" s="2"/>
      <c r="D109" s="2"/>
      <c r="E109" s="6"/>
      <c r="F109" s="2"/>
      <c r="P109" s="2"/>
      <c r="Q109" s="2"/>
      <c r="R109" s="2"/>
      <c r="S109" s="2"/>
      <c r="T109" s="2"/>
    </row>
    <row r="110" spans="1:20" s="7" customFormat="1">
      <c r="A110" s="2"/>
      <c r="B110" s="2"/>
      <c r="C110" s="2"/>
      <c r="D110" s="2"/>
      <c r="E110" s="6"/>
      <c r="F110" s="2"/>
      <c r="P110" s="2"/>
      <c r="Q110" s="2"/>
      <c r="R110" s="2"/>
      <c r="S110" s="2"/>
      <c r="T110" s="2"/>
    </row>
    <row r="111" spans="1:20" s="7" customFormat="1">
      <c r="A111" s="2"/>
      <c r="B111" s="2"/>
      <c r="C111" s="2"/>
      <c r="D111" s="2"/>
      <c r="E111" s="6"/>
      <c r="F111" s="2"/>
      <c r="P111" s="2"/>
      <c r="Q111" s="2"/>
      <c r="R111" s="2"/>
      <c r="S111" s="2"/>
      <c r="T111" s="2"/>
    </row>
    <row r="112" spans="1:20" s="7" customFormat="1">
      <c r="A112" s="2"/>
      <c r="B112" s="2"/>
      <c r="C112" s="2"/>
      <c r="D112" s="2"/>
      <c r="E112" s="6"/>
      <c r="F112" s="2"/>
      <c r="P112" s="2"/>
      <c r="Q112" s="2"/>
      <c r="R112" s="2"/>
      <c r="S112" s="2"/>
      <c r="T112" s="2"/>
    </row>
    <row r="113" spans="1:20" s="7" customFormat="1">
      <c r="A113" s="2"/>
      <c r="B113" s="2"/>
      <c r="C113" s="2"/>
      <c r="D113" s="2"/>
      <c r="E113" s="6"/>
      <c r="F113" s="2"/>
      <c r="P113" s="2"/>
      <c r="Q113" s="2"/>
      <c r="R113" s="2"/>
      <c r="S113" s="2"/>
      <c r="T113" s="2"/>
    </row>
    <row r="114" spans="1:20" s="7" customFormat="1">
      <c r="A114" s="2"/>
      <c r="B114" s="2"/>
      <c r="C114" s="2"/>
      <c r="D114" s="2"/>
      <c r="E114" s="6"/>
      <c r="F114" s="2"/>
      <c r="P114" s="2"/>
      <c r="Q114" s="2"/>
      <c r="R114" s="2"/>
      <c r="S114" s="2"/>
      <c r="T114" s="2"/>
    </row>
    <row r="115" spans="1:20" s="7" customFormat="1">
      <c r="A115" s="2"/>
      <c r="B115" s="2"/>
      <c r="C115" s="2"/>
      <c r="D115" s="2"/>
      <c r="E115" s="6"/>
      <c r="F115" s="2"/>
      <c r="P115" s="2"/>
      <c r="Q115" s="2"/>
      <c r="R115" s="2"/>
      <c r="S115" s="2"/>
      <c r="T115" s="2"/>
    </row>
    <row r="116" spans="1:20" s="7" customFormat="1">
      <c r="A116" s="2"/>
      <c r="B116" s="2"/>
      <c r="C116" s="2"/>
      <c r="D116" s="2"/>
      <c r="E116" s="6"/>
      <c r="F116" s="2"/>
      <c r="P116" s="2"/>
      <c r="Q116" s="2"/>
      <c r="R116" s="2"/>
      <c r="S116" s="2"/>
      <c r="T116" s="2"/>
    </row>
    <row r="117" spans="1:20" s="7" customFormat="1">
      <c r="A117" s="2"/>
      <c r="B117" s="2"/>
      <c r="C117" s="2"/>
      <c r="D117" s="2"/>
      <c r="E117" s="6"/>
      <c r="F117" s="2"/>
      <c r="P117" s="2"/>
      <c r="Q117" s="2"/>
      <c r="R117" s="2"/>
      <c r="S117" s="2"/>
      <c r="T117" s="2"/>
    </row>
    <row r="118" spans="1:20" s="7" customFormat="1">
      <c r="A118" s="2"/>
      <c r="B118" s="2"/>
      <c r="C118" s="2"/>
      <c r="D118" s="2"/>
      <c r="E118" s="6"/>
      <c r="F118" s="2"/>
      <c r="P118" s="2"/>
      <c r="Q118" s="2"/>
      <c r="R118" s="2"/>
      <c r="S118" s="2"/>
      <c r="T118" s="2"/>
    </row>
    <row r="119" spans="1:20" s="7" customFormat="1">
      <c r="A119" s="2"/>
      <c r="B119" s="2"/>
      <c r="C119" s="2"/>
      <c r="D119" s="2"/>
      <c r="E119" s="6"/>
      <c r="F119" s="2"/>
      <c r="P119" s="2"/>
      <c r="Q119" s="2"/>
      <c r="R119" s="2"/>
      <c r="S119" s="2"/>
      <c r="T119" s="2"/>
    </row>
    <row r="120" spans="1:20" s="7" customFormat="1">
      <c r="A120" s="2"/>
      <c r="B120" s="2"/>
      <c r="C120" s="2"/>
      <c r="D120" s="2"/>
      <c r="E120" s="6"/>
      <c r="F120" s="2"/>
      <c r="P120" s="2"/>
      <c r="Q120" s="2"/>
      <c r="R120" s="2"/>
      <c r="S120" s="2"/>
      <c r="T120" s="2"/>
    </row>
    <row r="121" spans="1:20" s="7" customFormat="1">
      <c r="A121" s="2"/>
      <c r="B121" s="2"/>
      <c r="C121" s="2"/>
      <c r="D121" s="2"/>
      <c r="E121" s="6"/>
      <c r="F121" s="2"/>
      <c r="P121" s="2"/>
      <c r="Q121" s="2"/>
      <c r="R121" s="2"/>
      <c r="S121" s="2"/>
      <c r="T121" s="2"/>
    </row>
    <row r="122" spans="1:20" s="7" customFormat="1">
      <c r="A122" s="2"/>
      <c r="B122" s="2"/>
      <c r="C122" s="2"/>
      <c r="D122" s="2"/>
      <c r="E122" s="6"/>
      <c r="F122" s="2"/>
      <c r="P122" s="2"/>
      <c r="Q122" s="2"/>
      <c r="R122" s="2"/>
      <c r="S122" s="2"/>
      <c r="T122" s="2"/>
    </row>
    <row r="123" spans="1:20" s="7" customFormat="1">
      <c r="A123" s="2"/>
      <c r="B123" s="2"/>
      <c r="C123" s="2"/>
      <c r="D123" s="2"/>
      <c r="E123" s="6"/>
      <c r="F123" s="2"/>
      <c r="P123" s="2"/>
      <c r="Q123" s="2"/>
      <c r="R123" s="2"/>
      <c r="S123" s="2"/>
      <c r="T123" s="2"/>
    </row>
    <row r="124" spans="1:20" s="7" customFormat="1">
      <c r="A124" s="2"/>
      <c r="B124" s="2"/>
      <c r="C124" s="2"/>
      <c r="D124" s="2"/>
      <c r="E124" s="6"/>
      <c r="F124" s="2"/>
      <c r="P124" s="2"/>
      <c r="Q124" s="2"/>
      <c r="R124" s="2"/>
      <c r="S124" s="2"/>
      <c r="T124" s="2"/>
    </row>
    <row r="125" spans="1:20" s="7" customFormat="1">
      <c r="A125" s="2"/>
      <c r="B125" s="2"/>
      <c r="C125" s="2"/>
      <c r="D125" s="2"/>
      <c r="E125" s="6"/>
      <c r="F125" s="2"/>
      <c r="P125" s="2"/>
      <c r="Q125" s="2"/>
      <c r="R125" s="2"/>
      <c r="S125" s="2"/>
      <c r="T125" s="2"/>
    </row>
    <row r="126" spans="1:20" s="7" customFormat="1">
      <c r="A126" s="2"/>
      <c r="B126" s="2"/>
      <c r="C126" s="2"/>
      <c r="D126" s="2"/>
      <c r="E126" s="6"/>
      <c r="F126" s="2"/>
      <c r="P126" s="2"/>
      <c r="Q126" s="2"/>
      <c r="R126" s="2"/>
      <c r="S126" s="2"/>
      <c r="T126" s="2"/>
    </row>
    <row r="127" spans="1:20" s="7" customFormat="1">
      <c r="A127" s="2"/>
      <c r="B127" s="2"/>
      <c r="C127" s="2"/>
      <c r="D127" s="2"/>
      <c r="E127" s="6"/>
      <c r="F127" s="2"/>
      <c r="P127" s="2"/>
      <c r="Q127" s="2"/>
      <c r="R127" s="2"/>
      <c r="S127" s="2"/>
      <c r="T127" s="2"/>
    </row>
    <row r="128" spans="1:20" s="7" customFormat="1">
      <c r="A128" s="2"/>
      <c r="B128" s="2"/>
      <c r="C128" s="2"/>
      <c r="D128" s="2"/>
      <c r="E128" s="6"/>
      <c r="F128" s="2"/>
      <c r="P128" s="2"/>
      <c r="Q128" s="2"/>
      <c r="R128" s="2"/>
      <c r="S128" s="2"/>
      <c r="T128" s="2"/>
    </row>
    <row r="129" spans="1:20" s="7" customFormat="1">
      <c r="A129" s="2"/>
      <c r="B129" s="2"/>
      <c r="C129" s="2"/>
      <c r="D129" s="2"/>
      <c r="E129" s="6"/>
      <c r="F129" s="2"/>
      <c r="P129" s="2"/>
      <c r="Q129" s="2"/>
      <c r="R129" s="2"/>
      <c r="S129" s="2"/>
      <c r="T129" s="2"/>
    </row>
    <row r="130" spans="1:20" s="7" customFormat="1">
      <c r="A130" s="2"/>
      <c r="B130" s="2"/>
      <c r="C130" s="2"/>
      <c r="D130" s="2"/>
      <c r="E130" s="6"/>
      <c r="F130" s="2"/>
      <c r="P130" s="2"/>
      <c r="Q130" s="2"/>
      <c r="R130" s="2"/>
      <c r="S130" s="2"/>
      <c r="T130" s="2"/>
    </row>
    <row r="131" spans="1:20" s="7" customFormat="1">
      <c r="A131" s="2"/>
      <c r="B131" s="2"/>
      <c r="C131" s="2"/>
      <c r="D131" s="2"/>
      <c r="E131" s="6"/>
      <c r="F131" s="2"/>
      <c r="P131" s="2"/>
      <c r="Q131" s="2"/>
      <c r="R131" s="2"/>
      <c r="S131" s="2"/>
      <c r="T131" s="2"/>
    </row>
    <row r="132" spans="1:20" s="7" customFormat="1">
      <c r="A132" s="2"/>
      <c r="B132" s="2"/>
      <c r="C132" s="2"/>
      <c r="D132" s="2"/>
      <c r="E132" s="6"/>
      <c r="F132" s="2"/>
      <c r="P132" s="2"/>
      <c r="Q132" s="2"/>
      <c r="R132" s="2"/>
      <c r="S132" s="2"/>
      <c r="T132" s="2"/>
    </row>
    <row r="133" spans="1:20" s="7" customFormat="1">
      <c r="A133" s="2"/>
      <c r="B133" s="2"/>
      <c r="C133" s="2"/>
      <c r="D133" s="2"/>
      <c r="E133" s="6"/>
      <c r="F133" s="2"/>
      <c r="P133" s="2"/>
      <c r="Q133" s="2"/>
      <c r="R133" s="2"/>
      <c r="S133" s="2"/>
      <c r="T133" s="2"/>
    </row>
    <row r="134" spans="1:20" s="7" customFormat="1">
      <c r="A134" s="2"/>
      <c r="B134" s="2"/>
      <c r="C134" s="2"/>
      <c r="D134" s="2"/>
      <c r="E134" s="6"/>
      <c r="F134" s="2"/>
      <c r="P134" s="2"/>
      <c r="Q134" s="2"/>
      <c r="R134" s="2"/>
      <c r="S134" s="2"/>
      <c r="T134" s="2"/>
    </row>
    <row r="135" spans="1:20" s="7" customFormat="1">
      <c r="A135" s="2"/>
      <c r="B135" s="2"/>
      <c r="C135" s="2"/>
      <c r="D135" s="2"/>
      <c r="E135" s="6"/>
      <c r="F135" s="2"/>
      <c r="P135" s="2"/>
      <c r="Q135" s="2"/>
      <c r="R135" s="2"/>
      <c r="S135" s="2"/>
      <c r="T135" s="2"/>
    </row>
    <row r="136" spans="1:20" s="7" customFormat="1">
      <c r="A136" s="2"/>
      <c r="B136" s="2"/>
      <c r="C136" s="2"/>
      <c r="D136" s="2"/>
      <c r="E136" s="6"/>
      <c r="F136" s="2"/>
      <c r="P136" s="2"/>
      <c r="Q136" s="2"/>
      <c r="R136" s="2"/>
      <c r="S136" s="2"/>
      <c r="T136" s="2"/>
    </row>
    <row r="137" spans="1:20" s="7" customFormat="1">
      <c r="A137" s="2"/>
      <c r="B137" s="2"/>
      <c r="C137" s="2"/>
      <c r="D137" s="2"/>
      <c r="E137" s="6"/>
      <c r="F137" s="2"/>
      <c r="P137" s="2"/>
      <c r="Q137" s="2"/>
      <c r="R137" s="2"/>
      <c r="S137" s="2"/>
      <c r="T137" s="2"/>
    </row>
    <row r="138" spans="1:20" s="7" customFormat="1">
      <c r="A138" s="2"/>
      <c r="B138" s="2"/>
      <c r="C138" s="2"/>
      <c r="D138" s="2"/>
      <c r="E138" s="6"/>
      <c r="F138" s="2"/>
      <c r="P138" s="2"/>
      <c r="Q138" s="2"/>
      <c r="R138" s="2"/>
      <c r="S138" s="2"/>
      <c r="T138" s="2"/>
    </row>
    <row r="139" spans="1:20" s="7" customFormat="1">
      <c r="A139" s="2"/>
      <c r="B139" s="2"/>
      <c r="C139" s="2"/>
      <c r="D139" s="2"/>
      <c r="E139" s="6"/>
      <c r="F139" s="2"/>
      <c r="P139" s="2"/>
      <c r="Q139" s="2"/>
      <c r="R139" s="2"/>
      <c r="S139" s="2"/>
      <c r="T139" s="2"/>
    </row>
    <row r="140" spans="1:20" s="7" customFormat="1">
      <c r="A140" s="2"/>
      <c r="B140" s="2"/>
      <c r="C140" s="2"/>
      <c r="D140" s="2"/>
      <c r="E140" s="6"/>
      <c r="F140" s="2"/>
      <c r="P140" s="2"/>
      <c r="Q140" s="2"/>
      <c r="R140" s="2"/>
      <c r="S140" s="2"/>
      <c r="T140" s="2"/>
    </row>
    <row r="141" spans="1:20" s="7" customFormat="1">
      <c r="A141" s="2"/>
      <c r="B141" s="2"/>
      <c r="C141" s="2"/>
      <c r="D141" s="2"/>
      <c r="E141" s="6"/>
      <c r="F141" s="2"/>
      <c r="P141" s="2"/>
      <c r="Q141" s="2"/>
      <c r="R141" s="2"/>
      <c r="S141" s="2"/>
      <c r="T141" s="2"/>
    </row>
    <row r="142" spans="1:20" s="7" customFormat="1">
      <c r="A142" s="2"/>
      <c r="B142" s="2"/>
      <c r="C142" s="2"/>
      <c r="D142" s="2"/>
      <c r="E142" s="6"/>
      <c r="F142" s="2"/>
      <c r="P142" s="2"/>
      <c r="Q142" s="2"/>
      <c r="R142" s="2"/>
      <c r="S142" s="2"/>
      <c r="T142" s="2"/>
    </row>
    <row r="143" spans="1:20" s="7" customFormat="1">
      <c r="A143" s="2"/>
      <c r="B143" s="2"/>
      <c r="C143" s="2"/>
      <c r="D143" s="2"/>
      <c r="E143" s="6"/>
      <c r="F143" s="2"/>
      <c r="P143" s="2"/>
      <c r="Q143" s="2"/>
      <c r="R143" s="2"/>
      <c r="S143" s="2"/>
      <c r="T143" s="2"/>
    </row>
    <row r="144" spans="1:20" s="7" customFormat="1">
      <c r="A144" s="2"/>
      <c r="B144" s="2"/>
      <c r="C144" s="2"/>
      <c r="D144" s="2"/>
      <c r="E144" s="6"/>
      <c r="F144" s="2"/>
      <c r="P144" s="2"/>
      <c r="Q144" s="2"/>
      <c r="R144" s="2"/>
      <c r="S144" s="2"/>
      <c r="T144" s="2"/>
    </row>
    <row r="145" spans="1:20" s="7" customFormat="1">
      <c r="A145" s="2"/>
      <c r="B145" s="2"/>
      <c r="C145" s="2"/>
      <c r="D145" s="2"/>
      <c r="E145" s="6"/>
      <c r="F145" s="2"/>
      <c r="P145" s="2"/>
      <c r="Q145" s="2"/>
      <c r="R145" s="2"/>
      <c r="S145" s="2"/>
      <c r="T145" s="2"/>
    </row>
    <row r="146" spans="1:20" s="7" customFormat="1">
      <c r="A146" s="2"/>
      <c r="B146" s="2"/>
      <c r="C146" s="2"/>
      <c r="D146" s="2"/>
      <c r="E146" s="6"/>
      <c r="F146" s="2"/>
      <c r="P146" s="2"/>
      <c r="Q146" s="2"/>
      <c r="R146" s="2"/>
      <c r="S146" s="2"/>
      <c r="T146" s="2"/>
    </row>
    <row r="147" spans="1:20" s="7" customFormat="1">
      <c r="A147" s="2"/>
      <c r="B147" s="2"/>
      <c r="C147" s="2"/>
      <c r="D147" s="2"/>
      <c r="E147" s="6"/>
      <c r="F147" s="2"/>
      <c r="P147" s="2"/>
      <c r="Q147" s="2"/>
      <c r="R147" s="2"/>
      <c r="S147" s="2"/>
      <c r="T147" s="2"/>
    </row>
    <row r="148" spans="1:20" s="7" customFormat="1">
      <c r="A148" s="2"/>
      <c r="B148" s="2"/>
      <c r="C148" s="2"/>
      <c r="D148" s="2"/>
      <c r="E148" s="6"/>
      <c r="F148" s="2"/>
      <c r="P148" s="2"/>
      <c r="Q148" s="2"/>
      <c r="R148" s="2"/>
      <c r="S148" s="2"/>
      <c r="T148" s="2"/>
    </row>
    <row r="149" spans="1:20" s="7" customFormat="1">
      <c r="A149" s="2"/>
      <c r="B149" s="2"/>
      <c r="C149" s="2"/>
      <c r="D149" s="2"/>
      <c r="E149" s="6"/>
      <c r="F149" s="2"/>
      <c r="P149" s="2"/>
      <c r="Q149" s="2"/>
      <c r="R149" s="2"/>
      <c r="S149" s="2"/>
      <c r="T149" s="2"/>
    </row>
    <row r="150" spans="1:20" s="7" customFormat="1">
      <c r="A150" s="2"/>
      <c r="B150" s="2"/>
      <c r="C150" s="2"/>
      <c r="D150" s="2"/>
      <c r="E150" s="2"/>
      <c r="F150" s="2"/>
      <c r="P150" s="2"/>
      <c r="Q150" s="2"/>
      <c r="R150" s="2"/>
      <c r="S150" s="2"/>
      <c r="T150" s="2"/>
    </row>
    <row r="151" spans="1:20" s="7" customFormat="1">
      <c r="A151" s="2"/>
      <c r="B151" s="2"/>
      <c r="C151" s="2"/>
      <c r="D151" s="2"/>
      <c r="E151" s="2"/>
      <c r="F151" s="2"/>
      <c r="P151" s="2"/>
      <c r="Q151" s="2"/>
      <c r="R151" s="2"/>
      <c r="S151" s="2"/>
      <c r="T151" s="2"/>
    </row>
    <row r="152" spans="1:20" s="7" customFormat="1">
      <c r="A152" s="2"/>
      <c r="B152" s="2"/>
      <c r="C152" s="2"/>
      <c r="D152" s="2"/>
      <c r="E152" s="2"/>
      <c r="F152" s="2"/>
      <c r="P152" s="2"/>
      <c r="Q152" s="2"/>
      <c r="R152" s="2"/>
      <c r="S152" s="2"/>
      <c r="T152" s="2"/>
    </row>
    <row r="153" spans="1:20" s="7" customFormat="1">
      <c r="A153" s="2"/>
      <c r="B153" s="2"/>
      <c r="C153" s="2"/>
      <c r="D153" s="2"/>
      <c r="E153" s="2"/>
      <c r="F153" s="2"/>
      <c r="P153" s="2"/>
      <c r="Q153" s="2"/>
      <c r="R153" s="2"/>
      <c r="S153" s="2"/>
      <c r="T153" s="2"/>
    </row>
    <row r="154" spans="1:20" s="7" customFormat="1">
      <c r="A154" s="2"/>
      <c r="B154" s="2"/>
      <c r="C154" s="2"/>
      <c r="D154" s="2"/>
      <c r="E154" s="2"/>
      <c r="F154" s="2"/>
      <c r="P154" s="2"/>
      <c r="Q154" s="2"/>
      <c r="R154" s="2"/>
      <c r="S154" s="2"/>
      <c r="T154" s="2"/>
    </row>
    <row r="155" spans="1:20" s="7" customFormat="1">
      <c r="A155" s="2"/>
      <c r="B155" s="2"/>
      <c r="C155" s="2"/>
      <c r="D155" s="2"/>
      <c r="E155" s="2"/>
      <c r="F155" s="2"/>
      <c r="P155" s="2"/>
      <c r="Q155" s="2"/>
      <c r="R155" s="2"/>
      <c r="S155" s="2"/>
      <c r="T155" s="2"/>
    </row>
    <row r="156" spans="1:20" s="7" customFormat="1">
      <c r="A156" s="2"/>
      <c r="B156" s="2"/>
      <c r="C156" s="2"/>
      <c r="D156" s="2"/>
      <c r="E156" s="2"/>
      <c r="F156" s="2"/>
      <c r="P156" s="2"/>
      <c r="Q156" s="2"/>
      <c r="R156" s="2"/>
      <c r="S156" s="2"/>
      <c r="T156" s="2"/>
    </row>
    <row r="157" spans="1:20" s="7" customFormat="1">
      <c r="A157" s="2"/>
      <c r="B157" s="2"/>
      <c r="C157" s="2"/>
      <c r="D157" s="2"/>
      <c r="E157" s="2"/>
      <c r="F157" s="2"/>
      <c r="P157" s="2"/>
      <c r="Q157" s="2"/>
      <c r="R157" s="2"/>
      <c r="S157" s="2"/>
      <c r="T157" s="2"/>
    </row>
    <row r="158" spans="1:20" s="7" customFormat="1">
      <c r="A158" s="2"/>
      <c r="B158" s="2"/>
      <c r="C158" s="2"/>
      <c r="D158" s="2"/>
      <c r="E158" s="2"/>
      <c r="F158" s="2"/>
      <c r="P158" s="2"/>
      <c r="Q158" s="2"/>
      <c r="R158" s="2"/>
      <c r="S158" s="2"/>
      <c r="T158" s="2"/>
    </row>
    <row r="159" spans="1:20" s="7" customFormat="1">
      <c r="A159" s="2"/>
      <c r="B159" s="2"/>
      <c r="C159" s="2"/>
      <c r="D159" s="2"/>
      <c r="E159" s="2"/>
      <c r="F159" s="2"/>
      <c r="P159" s="2"/>
      <c r="Q159" s="2"/>
      <c r="R159" s="2"/>
      <c r="S159" s="2"/>
      <c r="T159" s="2"/>
    </row>
    <row r="160" spans="1:20" s="7" customFormat="1">
      <c r="A160" s="2"/>
      <c r="B160" s="2"/>
      <c r="C160" s="2"/>
      <c r="D160" s="2"/>
      <c r="E160" s="2"/>
      <c r="F160" s="2"/>
      <c r="P160" s="2"/>
      <c r="Q160" s="2"/>
      <c r="R160" s="2"/>
      <c r="S160" s="2"/>
      <c r="T160" s="2"/>
    </row>
    <row r="161" spans="1:20" s="7" customFormat="1">
      <c r="A161" s="2"/>
      <c r="B161" s="2"/>
      <c r="C161" s="2"/>
      <c r="D161" s="2"/>
      <c r="E161" s="2"/>
      <c r="F161" s="2"/>
      <c r="P161" s="2"/>
      <c r="Q161" s="2"/>
      <c r="R161" s="2"/>
      <c r="S161" s="2"/>
      <c r="T161" s="2"/>
    </row>
    <row r="162" spans="1:20" s="7" customFormat="1">
      <c r="A162" s="2"/>
      <c r="B162" s="2"/>
      <c r="C162" s="2"/>
      <c r="D162" s="2"/>
      <c r="E162" s="2"/>
      <c r="F162" s="2"/>
      <c r="P162" s="2"/>
      <c r="Q162" s="2"/>
      <c r="R162" s="2"/>
      <c r="S162" s="2"/>
      <c r="T162" s="2"/>
    </row>
    <row r="163" spans="1:20" s="7" customFormat="1">
      <c r="A163" s="2"/>
      <c r="B163" s="2"/>
      <c r="C163" s="2"/>
      <c r="D163" s="2"/>
      <c r="E163" s="2"/>
      <c r="F163" s="2"/>
      <c r="P163" s="2"/>
      <c r="Q163" s="2"/>
      <c r="R163" s="2"/>
      <c r="S163" s="2"/>
      <c r="T163" s="2"/>
    </row>
    <row r="164" spans="1:20" s="7" customFormat="1">
      <c r="A164" s="2"/>
      <c r="B164" s="2"/>
      <c r="C164" s="2"/>
      <c r="D164" s="2"/>
      <c r="E164" s="2"/>
      <c r="F164" s="2"/>
      <c r="P164" s="2"/>
      <c r="Q164" s="2"/>
      <c r="R164" s="2"/>
      <c r="S164" s="2"/>
      <c r="T164" s="2"/>
    </row>
  </sheetData>
  <mergeCells count="2">
    <mergeCell ref="A1:C1"/>
    <mergeCell ref="B3:C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FF2BFC-3997-445C-AD03-C94DF737EE3C}">
  <dimension ref="A1:U37"/>
  <sheetViews>
    <sheetView showGridLines="0" workbookViewId="0">
      <selection activeCell="F10" sqref="F10"/>
    </sheetView>
  </sheetViews>
  <sheetFormatPr baseColWidth="10" defaultColWidth="11.42578125" defaultRowHeight="12"/>
  <cols>
    <col min="1" max="1" width="33.42578125" style="2" customWidth="1"/>
    <col min="2" max="3" width="9.7109375" style="2" customWidth="1"/>
    <col min="4" max="4" width="8.42578125" style="10" customWidth="1"/>
    <col min="5" max="5" width="9.7109375" style="2" customWidth="1"/>
    <col min="6" max="6" width="7.7109375" style="2" customWidth="1"/>
    <col min="7" max="7" width="11.42578125" style="2"/>
    <col min="8" max="8" width="17" style="7" bestFit="1" customWidth="1"/>
    <col min="9" max="16" width="11.42578125" style="7"/>
    <col min="17" max="16384" width="11.42578125" style="2"/>
  </cols>
  <sheetData>
    <row r="1" spans="1:21" ht="49.5" customHeight="1">
      <c r="A1" s="72" t="s">
        <v>431</v>
      </c>
      <c r="B1" s="72"/>
      <c r="C1" s="72"/>
      <c r="D1" s="2"/>
    </row>
    <row r="2" spans="1:21" ht="12" customHeight="1">
      <c r="D2" s="1"/>
    </row>
    <row r="3" spans="1:21" ht="32.25" customHeight="1">
      <c r="A3" s="98" t="s">
        <v>432</v>
      </c>
      <c r="B3" s="98"/>
      <c r="C3" s="99"/>
      <c r="D3" s="2"/>
    </row>
    <row r="4" spans="1:21" s="7" customFormat="1" ht="33" customHeight="1">
      <c r="A4" s="20" t="s">
        <v>2</v>
      </c>
      <c r="B4" s="136" t="s">
        <v>3</v>
      </c>
      <c r="C4" s="137"/>
      <c r="D4" s="2"/>
      <c r="E4" s="2"/>
      <c r="F4" s="2"/>
      <c r="G4" s="2"/>
      <c r="Q4" s="2"/>
      <c r="R4" s="2"/>
      <c r="S4" s="2"/>
      <c r="T4" s="2"/>
      <c r="U4" s="2"/>
    </row>
    <row r="5" spans="1:21" s="7" customFormat="1" ht="15.95" customHeight="1">
      <c r="A5" s="4" t="s">
        <v>433</v>
      </c>
      <c r="B5" s="21">
        <v>2.4500000000000002</v>
      </c>
      <c r="C5" s="56">
        <v>1.22</v>
      </c>
      <c r="D5" s="2"/>
      <c r="E5" s="2"/>
      <c r="F5" s="2"/>
      <c r="G5" s="2"/>
      <c r="Q5" s="2"/>
      <c r="R5" s="2"/>
      <c r="S5" s="2"/>
      <c r="T5" s="2"/>
      <c r="U5" s="2"/>
    </row>
    <row r="6" spans="1:21" s="7" customFormat="1" ht="15.95" customHeight="1">
      <c r="A6" s="4" t="s">
        <v>434</v>
      </c>
      <c r="B6" s="21">
        <v>0.6</v>
      </c>
      <c r="C6" s="57">
        <v>0.3</v>
      </c>
      <c r="D6" s="2"/>
      <c r="E6" s="2"/>
      <c r="F6" s="2"/>
      <c r="G6" s="2"/>
      <c r="Q6" s="2"/>
      <c r="R6" s="2"/>
      <c r="S6" s="2"/>
      <c r="T6" s="2"/>
      <c r="U6" s="2"/>
    </row>
    <row r="7" spans="1:21" ht="15.95" customHeight="1">
      <c r="A7" s="4" t="s">
        <v>435</v>
      </c>
      <c r="B7" s="21">
        <v>1.2</v>
      </c>
      <c r="C7" s="57">
        <v>0.6</v>
      </c>
      <c r="D7" s="2"/>
    </row>
    <row r="8" spans="1:21" ht="15.95" customHeight="1">
      <c r="A8" s="4" t="s">
        <v>436</v>
      </c>
      <c r="B8" s="21">
        <v>1.85</v>
      </c>
      <c r="C8" s="57">
        <v>0.92</v>
      </c>
      <c r="D8" s="2"/>
    </row>
    <row r="9" spans="1:21" s="7" customFormat="1">
      <c r="A9" s="2"/>
      <c r="B9" s="52"/>
      <c r="C9" s="52"/>
      <c r="D9" s="2"/>
      <c r="E9" s="2"/>
      <c r="F9" s="2"/>
      <c r="G9" s="52"/>
      <c r="Q9" s="2"/>
      <c r="R9" s="2"/>
      <c r="S9" s="2"/>
      <c r="T9" s="2"/>
      <c r="U9" s="2"/>
    </row>
    <row r="10" spans="1:21">
      <c r="D10" s="2"/>
    </row>
    <row r="11" spans="1:21">
      <c r="D11" s="2"/>
    </row>
    <row r="12" spans="1:21">
      <c r="D12" s="2"/>
    </row>
    <row r="13" spans="1:21">
      <c r="D13" s="2"/>
    </row>
    <row r="14" spans="1:21">
      <c r="D14" s="2"/>
    </row>
    <row r="15" spans="1:21">
      <c r="D15" s="2"/>
    </row>
    <row r="16" spans="1:21">
      <c r="D16" s="2"/>
    </row>
    <row r="17" spans="4:4">
      <c r="D17" s="2"/>
    </row>
    <row r="18" spans="4:4">
      <c r="D18" s="2"/>
    </row>
    <row r="19" spans="4:4">
      <c r="D19" s="2"/>
    </row>
    <row r="20" spans="4:4">
      <c r="D20" s="2"/>
    </row>
    <row r="21" spans="4:4">
      <c r="D21" s="2"/>
    </row>
    <row r="22" spans="4:4">
      <c r="D22" s="2"/>
    </row>
    <row r="23" spans="4:4">
      <c r="D23" s="2"/>
    </row>
    <row r="24" spans="4:4">
      <c r="D24" s="2"/>
    </row>
    <row r="25" spans="4:4">
      <c r="D25" s="2"/>
    </row>
    <row r="26" spans="4:4">
      <c r="D26" s="2"/>
    </row>
    <row r="27" spans="4:4">
      <c r="D27" s="2"/>
    </row>
    <row r="28" spans="4:4">
      <c r="D28" s="2"/>
    </row>
    <row r="29" spans="4:4">
      <c r="D29" s="2"/>
    </row>
    <row r="30" spans="4:4">
      <c r="D30" s="2"/>
    </row>
    <row r="31" spans="4:4">
      <c r="D31" s="2"/>
    </row>
    <row r="32" spans="4:4">
      <c r="D32" s="2"/>
    </row>
    <row r="33" spans="4:4">
      <c r="D33" s="2"/>
    </row>
    <row r="34" spans="4:4">
      <c r="D34" s="2"/>
    </row>
    <row r="35" spans="4:4">
      <c r="D35" s="2"/>
    </row>
    <row r="36" spans="4:4">
      <c r="D36" s="2"/>
    </row>
    <row r="37" spans="4:4">
      <c r="D37" s="2"/>
    </row>
  </sheetData>
  <mergeCells count="3">
    <mergeCell ref="A1:C1"/>
    <mergeCell ref="B4:C4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VALLE DE LOS CHILLOS </vt:lpstr>
      <vt:lpstr>VALLE DE TUMBACO</vt:lpstr>
      <vt:lpstr>CARAPUNG y CARCELÉN-QUITUMBE </vt:lpstr>
      <vt:lpstr>CARAPUNG y QUITUMBE-CUMBAYA </vt:lpstr>
      <vt:lpstr>MITAD DEL MUNDO </vt:lpstr>
      <vt:lpstr>CALDERON </vt:lpstr>
      <vt:lpstr> QUITUMBE-AEROPUERTO</vt:lpstr>
      <vt:lpstr>RIO COCA-AEROPUERTO </vt:lpstr>
      <vt:lpstr>CARCELEN-AEROPUERTO</vt:lpstr>
      <vt:lpstr>GUAYLLABAMBA</vt:lpstr>
      <vt:lpstr>'VALLE DE LOS CHILLOS '!Área_de_impresión</vt:lpstr>
      <vt:lpstr>'VALLE DE TUMBACO'!Área_de_impresión</vt:lpstr>
      <vt:lpstr>' QUITUMBE-AEROPUERTO'!Títulos_a_imprimir</vt:lpstr>
      <vt:lpstr>'CALDERON '!Títulos_a_imprimir</vt:lpstr>
      <vt:lpstr>'CARAPUNG y CARCELÉN-QUITUMBE '!Títulos_a_imprimir</vt:lpstr>
      <vt:lpstr>'CARAPUNG y QUITUMBE-CUMBAYA '!Títulos_a_imprimir</vt:lpstr>
      <vt:lpstr>GUAYLLABAMBA!Títulos_a_imprimir</vt:lpstr>
      <vt:lpstr>'MITAD DEL MUNDO '!Títulos_a_imprimir</vt:lpstr>
      <vt:lpstr>'VALLE DE TUMBACO'!Títulos_a_imprimir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Dolores Arias</cp:lastModifiedBy>
  <dcterms:created xsi:type="dcterms:W3CDTF">2020-07-17T21:55:28Z</dcterms:created>
  <dcterms:modified xsi:type="dcterms:W3CDTF">2020-11-24T05:03:31Z</dcterms:modified>
</cp:coreProperties>
</file>