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DIEGO PAREDES P\Downloads\"/>
    </mc:Choice>
  </mc:AlternateContent>
  <bookViews>
    <workbookView xWindow="0" yWindow="0" windowWidth="24000" windowHeight="8685"/>
  </bookViews>
  <sheets>
    <sheet name="AR-REGISTRO LLAMADAS 189VS" sheetId="1" r:id="rId1"/>
    <sheet name="APOYO DE DATOS AZC-DATOS" sheetId="2" r:id="rId2"/>
  </sheets>
  <definedNames>
    <definedName name="_xlnm._FilterDatabase" localSheetId="1" hidden="1">'APOYO DE DATOS AZC-DATOS'!$A$2:$I$52</definedName>
    <definedName name="_xlnm._FilterDatabase" localSheetId="0" hidden="1">'AR-REGISTRO LLAMADAS 189VS'!$A$4:$AE$123</definedName>
  </definedNames>
  <calcPr calcId="152511"/>
  <extLst>
    <ext uri="GoogleSheetsCustomDataVersion1">
      <go:sheetsCustomData xmlns:go="http://customooxmlschemas.google.com/" r:id="rId6" roundtripDataSignature="AMtx7mhXDYJQpaWHyWWRnP8SDqxmS8McZw=="/>
    </ext>
  </extLst>
</workbook>
</file>

<file path=xl/calcChain.xml><?xml version="1.0" encoding="utf-8"?>
<calcChain xmlns="http://schemas.openxmlformats.org/spreadsheetml/2006/main">
  <c r="K54" i="2" l="1"/>
  <c r="J54" i="2"/>
  <c r="I54" i="2"/>
  <c r="H54" i="2"/>
  <c r="G54" i="2"/>
  <c r="F54" i="2"/>
  <c r="E54" i="2"/>
  <c r="D54" i="2"/>
  <c r="C54" i="2"/>
  <c r="B54" i="2"/>
  <c r="A54" i="2"/>
  <c r="L42" i="2"/>
  <c r="L39" i="2"/>
  <c r="L33" i="2"/>
  <c r="L31" i="2"/>
  <c r="L29" i="2"/>
  <c r="L25" i="2"/>
  <c r="L16" i="2"/>
  <c r="L3" i="2"/>
  <c r="L54" i="2" s="1"/>
  <c r="R5" i="1"/>
  <c r="U5" i="1" s="1"/>
  <c r="V5" i="1" l="1"/>
  <c r="T5" i="1"/>
  <c r="L52" i="2"/>
  <c r="R64" i="1"/>
  <c r="R44" i="1"/>
  <c r="R32" i="1"/>
  <c r="R109" i="1"/>
  <c r="R95" i="1"/>
  <c r="R66" i="1"/>
  <c r="R117" i="1"/>
  <c r="R26" i="1"/>
  <c r="R52" i="1"/>
  <c r="R19" i="1"/>
  <c r="R54" i="1"/>
  <c r="R98" i="1"/>
  <c r="R99" i="1"/>
  <c r="R111" i="1"/>
  <c r="R103" i="1"/>
  <c r="R17" i="1"/>
  <c r="R55" i="1"/>
  <c r="R91" i="1"/>
  <c r="R86" i="1"/>
  <c r="R37" i="1"/>
  <c r="R34" i="1"/>
  <c r="R13" i="1"/>
  <c r="R113" i="1"/>
  <c r="R16" i="1"/>
  <c r="R90" i="1"/>
  <c r="R76" i="1"/>
  <c r="R18" i="1"/>
  <c r="R10" i="1"/>
  <c r="R80" i="1"/>
  <c r="R15" i="1"/>
  <c r="R116" i="1"/>
  <c r="R33" i="1"/>
  <c r="R6" i="1"/>
  <c r="R83" i="1"/>
  <c r="R73" i="1"/>
  <c r="R101" i="1"/>
  <c r="R14" i="1"/>
  <c r="R53" i="1"/>
  <c r="R59" i="1"/>
  <c r="R88" i="1"/>
  <c r="R61" i="1"/>
  <c r="R31" i="1"/>
  <c r="R75" i="1"/>
  <c r="R38" i="1"/>
  <c r="R11" i="1"/>
  <c r="R45" i="1"/>
  <c r="R79" i="1"/>
  <c r="R62" i="1"/>
  <c r="R93" i="1"/>
  <c r="R94" i="1"/>
  <c r="R51" i="1"/>
  <c r="R89" i="1"/>
  <c r="R27" i="1"/>
  <c r="R85" i="1"/>
  <c r="R110" i="1"/>
  <c r="R84" i="1"/>
  <c r="R28" i="1"/>
  <c r="R78" i="1"/>
  <c r="R48" i="1"/>
  <c r="R68" i="1"/>
  <c r="R72" i="1"/>
  <c r="R96" i="1"/>
  <c r="R12" i="1"/>
  <c r="R102" i="1"/>
  <c r="R65" i="1"/>
  <c r="R41" i="1"/>
  <c r="R77" i="1"/>
  <c r="R67" i="1"/>
  <c r="R92" i="1"/>
  <c r="R58" i="1"/>
  <c r="R87" i="1"/>
  <c r="R108" i="1"/>
  <c r="R9" i="1"/>
  <c r="R24" i="1"/>
  <c r="R106" i="1"/>
  <c r="R71" i="1"/>
  <c r="R114" i="1"/>
  <c r="R100" i="1"/>
  <c r="R21" i="1"/>
  <c r="R20" i="1"/>
  <c r="R36" i="1"/>
  <c r="R82" i="1"/>
  <c r="R74" i="1"/>
  <c r="R29" i="1"/>
  <c r="R115" i="1"/>
  <c r="R69" i="1"/>
  <c r="R104" i="1"/>
  <c r="R63" i="1"/>
  <c r="R97" i="1"/>
  <c r="R49" i="1"/>
  <c r="R22" i="1"/>
  <c r="R23" i="1"/>
  <c r="R81" i="1"/>
  <c r="R60" i="1"/>
  <c r="R8" i="1"/>
  <c r="R47" i="1"/>
  <c r="R39" i="1"/>
  <c r="R40" i="1"/>
  <c r="R107" i="1"/>
  <c r="R43" i="1"/>
  <c r="R50" i="1"/>
  <c r="R70" i="1"/>
  <c r="R105" i="1"/>
  <c r="R118" i="1"/>
  <c r="R112" i="1"/>
  <c r="R42" i="1"/>
  <c r="R35" i="1"/>
  <c r="R25" i="1"/>
  <c r="R30" i="1"/>
  <c r="R46" i="1"/>
  <c r="R57" i="1"/>
  <c r="R7" i="1"/>
  <c r="R56" i="1"/>
  <c r="V7" i="1"/>
  <c r="T31" i="1"/>
  <c r="T77" i="1"/>
  <c r="T42" i="1"/>
  <c r="P12" i="1"/>
  <c r="V12" i="1"/>
  <c r="T87" i="1"/>
  <c r="P53" i="1"/>
  <c r="V53" i="1"/>
  <c r="T106" i="1"/>
  <c r="T39" i="1"/>
  <c r="T48" i="1"/>
  <c r="P86" i="1"/>
  <c r="V86" i="1"/>
  <c r="T29" i="1"/>
  <c r="T72" i="1"/>
  <c r="T118" i="1"/>
  <c r="P18" i="1"/>
  <c r="V18" i="1"/>
  <c r="P95" i="1"/>
  <c r="V95" i="1"/>
  <c r="P78" i="1"/>
  <c r="V78" i="1"/>
  <c r="T20" i="1"/>
  <c r="P43" i="1"/>
  <c r="V43" i="1"/>
  <c r="P46" i="1"/>
  <c r="V46" i="1"/>
  <c r="T91" i="1"/>
  <c r="U7" i="1"/>
  <c r="T7" i="1"/>
  <c r="T13" i="1"/>
  <c r="T59" i="1"/>
  <c r="P97" i="1"/>
  <c r="V97" i="1"/>
  <c r="P41" i="1"/>
  <c r="V41" i="1"/>
  <c r="T41" i="1"/>
  <c r="T24" i="1"/>
  <c r="T63" i="1"/>
  <c r="P76" i="1"/>
  <c r="V76" i="1"/>
  <c r="P24" i="1"/>
  <c r="V24" i="1"/>
  <c r="P77" i="1"/>
  <c r="V77" i="1"/>
  <c r="T57" i="1"/>
  <c r="T49" i="1"/>
  <c r="P108" i="1"/>
  <c r="V108" i="1"/>
  <c r="P48" i="1"/>
  <c r="V48" i="1"/>
  <c r="P101" i="1"/>
  <c r="V101" i="1"/>
  <c r="P58" i="1"/>
  <c r="V58" i="1"/>
  <c r="T117" i="1"/>
  <c r="Q49" i="1"/>
  <c r="U49" i="1"/>
  <c r="P59" i="1"/>
  <c r="V59" i="1"/>
  <c r="T52" i="1"/>
  <c r="P39" i="1"/>
  <c r="V39" i="1"/>
  <c r="T81" i="1"/>
  <c r="T62" i="1"/>
  <c r="Q59" i="1"/>
  <c r="U59" i="1"/>
  <c r="P26" i="1"/>
  <c r="V26" i="1"/>
  <c r="T17" i="1"/>
  <c r="T67" i="1"/>
  <c r="P69" i="1"/>
  <c r="V69" i="1"/>
  <c r="P55" i="1"/>
  <c r="V55" i="1"/>
  <c r="P52" i="1"/>
  <c r="V52" i="1"/>
  <c r="P83" i="1"/>
  <c r="V83" i="1"/>
  <c r="P80" i="1"/>
  <c r="V80" i="1"/>
  <c r="P37" i="1"/>
  <c r="V37" i="1"/>
  <c r="P13" i="1"/>
  <c r="V13" i="1"/>
  <c r="P36" i="1"/>
  <c r="V36" i="1"/>
  <c r="P106" i="1"/>
  <c r="V106" i="1"/>
  <c r="Q56" i="1"/>
  <c r="U56" i="1"/>
  <c r="T56" i="1"/>
  <c r="P93" i="1"/>
  <c r="V93" i="1"/>
  <c r="P17" i="1"/>
  <c r="V17" i="1"/>
  <c r="T102" i="1"/>
  <c r="Q101" i="1"/>
  <c r="U101" i="1"/>
  <c r="T101" i="1"/>
  <c r="P6" i="1"/>
  <c r="V6" i="1"/>
  <c r="P20" i="1"/>
  <c r="V20" i="1"/>
  <c r="Q22" i="1"/>
  <c r="U22" i="1"/>
  <c r="T22" i="1"/>
  <c r="T107" i="1"/>
  <c r="Q70" i="1"/>
  <c r="U70" i="1"/>
  <c r="T70" i="1"/>
  <c r="P103" i="1"/>
  <c r="V103" i="1"/>
  <c r="P92" i="1"/>
  <c r="V92" i="1"/>
  <c r="T28" i="1"/>
  <c r="P85" i="1"/>
  <c r="V85" i="1"/>
  <c r="P57" i="1"/>
  <c r="V57" i="1"/>
  <c r="Q95" i="1"/>
  <c r="U95" i="1"/>
  <c r="T95" i="1"/>
  <c r="Q52" i="1"/>
  <c r="U52" i="1"/>
  <c r="P27" i="1"/>
  <c r="V27" i="1"/>
  <c r="Q88" i="1"/>
  <c r="U88" i="1"/>
  <c r="T88" i="1"/>
  <c r="P70" i="1"/>
  <c r="V70" i="1"/>
  <c r="Q10" i="1"/>
  <c r="U10" i="1"/>
  <c r="T10" i="1"/>
  <c r="Q84" i="1"/>
  <c r="U84" i="1"/>
  <c r="T84" i="1"/>
  <c r="P68" i="1"/>
  <c r="V68" i="1"/>
  <c r="P15" i="1"/>
  <c r="V15" i="1"/>
  <c r="Q63" i="1"/>
  <c r="U63" i="1"/>
  <c r="P44" i="1"/>
  <c r="V44" i="1"/>
  <c r="Q35" i="1"/>
  <c r="U35" i="1"/>
  <c r="T35" i="1"/>
  <c r="P74" i="1"/>
  <c r="V74" i="1"/>
  <c r="P50" i="1"/>
  <c r="V50" i="1"/>
  <c r="Q64" i="1"/>
  <c r="U64" i="1"/>
  <c r="T64" i="1"/>
  <c r="Q80" i="1"/>
  <c r="U80" i="1"/>
  <c r="T80" i="1"/>
  <c r="Q85" i="1"/>
  <c r="U85" i="1"/>
  <c r="T85" i="1"/>
  <c r="P112" i="1"/>
  <c r="V112" i="1"/>
  <c r="P96" i="1"/>
  <c r="V96" i="1"/>
  <c r="T99" i="1"/>
  <c r="Q99" i="1"/>
  <c r="U99" i="1"/>
  <c r="P109" i="1"/>
  <c r="V109" i="1"/>
  <c r="Q19" i="1"/>
  <c r="U19" i="1"/>
  <c r="T19" i="1"/>
  <c r="Q114" i="1"/>
  <c r="U114" i="1"/>
  <c r="T114" i="1"/>
  <c r="Q62" i="1"/>
  <c r="U62" i="1"/>
  <c r="T90" i="1"/>
  <c r="P21" i="1"/>
  <c r="V21" i="1"/>
  <c r="T98" i="1"/>
  <c r="T37" i="1"/>
  <c r="Q87" i="1"/>
  <c r="U87" i="1"/>
  <c r="Q24" i="1"/>
  <c r="U24" i="1"/>
  <c r="P42" i="1"/>
  <c r="V42" i="1"/>
  <c r="T89" i="1"/>
  <c r="Q71" i="1"/>
  <c r="U71" i="1"/>
  <c r="T71" i="1"/>
  <c r="Q94" i="1"/>
  <c r="U94" i="1"/>
  <c r="T94" i="1"/>
  <c r="Q29" i="1"/>
  <c r="U29" i="1"/>
  <c r="Q118" i="1"/>
  <c r="U118" i="1"/>
  <c r="Q74" i="1"/>
  <c r="U74" i="1"/>
  <c r="T74" i="1"/>
  <c r="T38" i="1"/>
  <c r="P107" i="1"/>
  <c r="V107" i="1"/>
  <c r="T16" i="1"/>
  <c r="T110" i="1"/>
  <c r="Q65" i="1"/>
  <c r="U65" i="1"/>
  <c r="T65" i="1"/>
  <c r="Q17" i="1"/>
  <c r="U17" i="1"/>
  <c r="P102" i="1"/>
  <c r="V102" i="1"/>
  <c r="T103" i="1"/>
  <c r="T14" i="1"/>
  <c r="P35" i="1"/>
  <c r="V35" i="1"/>
  <c r="Q81" i="1"/>
  <c r="U81" i="1"/>
  <c r="T36" i="1"/>
  <c r="T27" i="1"/>
  <c r="P89" i="1"/>
  <c r="V89" i="1"/>
  <c r="Q39" i="1"/>
  <c r="U39" i="1"/>
  <c r="T82" i="1"/>
  <c r="Q13" i="1"/>
  <c r="U13" i="1"/>
  <c r="P111" i="1"/>
  <c r="V111" i="1"/>
  <c r="P110" i="1"/>
  <c r="V110" i="1"/>
  <c r="P81" i="1"/>
  <c r="V81" i="1"/>
  <c r="P116" i="1"/>
  <c r="V116" i="1"/>
  <c r="Q108" i="1"/>
  <c r="U108" i="1"/>
  <c r="T108" i="1"/>
  <c r="T18" i="1"/>
  <c r="T40" i="1"/>
  <c r="T12" i="1"/>
  <c r="P16" i="1"/>
  <c r="V16" i="1"/>
  <c r="Q18" i="1"/>
  <c r="U18" i="1"/>
  <c r="Q90" i="1"/>
  <c r="U90" i="1"/>
  <c r="P117" i="1"/>
  <c r="V117" i="1"/>
  <c r="Q38" i="1"/>
  <c r="U38" i="1"/>
  <c r="Q12" i="1"/>
  <c r="U12" i="1"/>
  <c r="T25" i="1"/>
  <c r="P90" i="1"/>
  <c r="V90" i="1"/>
  <c r="T97" i="1"/>
  <c r="Q103" i="1"/>
  <c r="U103" i="1"/>
  <c r="P65" i="1"/>
  <c r="V65" i="1"/>
  <c r="Q32" i="1"/>
  <c r="U32" i="1"/>
  <c r="T32" i="1"/>
  <c r="Q107" i="1"/>
  <c r="U107" i="1"/>
  <c r="P38" i="1"/>
  <c r="V38" i="1"/>
  <c r="Q86" i="1"/>
  <c r="U86" i="1"/>
  <c r="T86" i="1"/>
  <c r="Q54" i="1"/>
  <c r="U54" i="1"/>
  <c r="T54" i="1"/>
  <c r="P79" i="1"/>
  <c r="V79" i="1"/>
  <c r="P67" i="1"/>
  <c r="V67" i="1"/>
  <c r="Q6" i="1"/>
  <c r="U6" i="1"/>
  <c r="T6" i="1"/>
  <c r="P104" i="1"/>
  <c r="V104" i="1"/>
  <c r="P31" i="1"/>
  <c r="V31" i="1"/>
  <c r="Q55" i="1"/>
  <c r="U55" i="1"/>
  <c r="T55" i="1"/>
  <c r="Q72" i="1"/>
  <c r="U72" i="1"/>
  <c r="P91" i="1"/>
  <c r="V91" i="1"/>
  <c r="Q117" i="1"/>
  <c r="U117" i="1"/>
  <c r="P25" i="1"/>
  <c r="V25" i="1"/>
  <c r="Q110" i="1"/>
  <c r="U110" i="1"/>
  <c r="P100" i="1"/>
  <c r="V100" i="1"/>
  <c r="Q36" i="1"/>
  <c r="U36" i="1"/>
  <c r="P71" i="1"/>
  <c r="V71" i="1"/>
  <c r="P118" i="1"/>
  <c r="V118" i="1"/>
  <c r="P98" i="1"/>
  <c r="V98" i="1"/>
  <c r="Q78" i="1"/>
  <c r="U78" i="1"/>
  <c r="T78" i="1"/>
  <c r="P14" i="1"/>
  <c r="V14" i="1"/>
  <c r="P56" i="1"/>
  <c r="V56" i="1"/>
  <c r="P66" i="1"/>
  <c r="V66" i="1"/>
  <c r="T30" i="1"/>
  <c r="P61" i="1"/>
  <c r="V61" i="1"/>
  <c r="T34" i="1"/>
  <c r="Q33" i="1"/>
  <c r="U33" i="1"/>
  <c r="T33" i="1"/>
  <c r="Q76" i="1"/>
  <c r="U76" i="1"/>
  <c r="T76" i="1"/>
  <c r="Q15" i="1"/>
  <c r="U15" i="1"/>
  <c r="T15" i="1"/>
  <c r="Q115" i="1"/>
  <c r="U115" i="1"/>
  <c r="T115" i="1"/>
  <c r="Q109" i="1"/>
  <c r="U109" i="1"/>
  <c r="T109" i="1"/>
  <c r="P87" i="1"/>
  <c r="V87" i="1"/>
  <c r="P72" i="1"/>
  <c r="V72" i="1"/>
  <c r="T104" i="1"/>
  <c r="P22" i="1"/>
  <c r="V22" i="1"/>
  <c r="P105" i="1"/>
  <c r="V105" i="1"/>
  <c r="P73" i="1"/>
  <c r="V73" i="1"/>
  <c r="Q37" i="1"/>
  <c r="U37" i="1"/>
  <c r="Q27" i="1"/>
  <c r="U27" i="1"/>
  <c r="P60" i="1"/>
  <c r="V60" i="1"/>
  <c r="P9" i="1"/>
  <c r="V9" i="1"/>
  <c r="T58" i="1"/>
  <c r="P11" i="1"/>
  <c r="V11" i="1"/>
  <c r="P49" i="1"/>
  <c r="V49" i="1"/>
  <c r="Q46" i="1"/>
  <c r="U46" i="1"/>
  <c r="T46" i="1"/>
  <c r="T112" i="1"/>
  <c r="Q61" i="1"/>
  <c r="U61" i="1"/>
  <c r="T61" i="1"/>
  <c r="T8" i="1"/>
  <c r="Q45" i="1"/>
  <c r="U45" i="1"/>
  <c r="T45" i="1"/>
  <c r="Q30" i="1"/>
  <c r="U30" i="1"/>
  <c r="P84" i="1"/>
  <c r="V84" i="1"/>
  <c r="P75" i="1"/>
  <c r="V75" i="1"/>
  <c r="Q60" i="1"/>
  <c r="U60" i="1"/>
  <c r="T60" i="1"/>
  <c r="Q100" i="1"/>
  <c r="U100" i="1"/>
  <c r="T100" i="1"/>
  <c r="Q106" i="1"/>
  <c r="U106" i="1"/>
  <c r="P63" i="1"/>
  <c r="V63" i="1"/>
  <c r="Q98" i="1"/>
  <c r="U98" i="1"/>
  <c r="Q21" i="1"/>
  <c r="U21" i="1"/>
  <c r="T21" i="1"/>
  <c r="Q31" i="1"/>
  <c r="U31" i="1"/>
  <c r="Q93" i="1"/>
  <c r="U93" i="1"/>
  <c r="T93" i="1"/>
  <c r="T75" i="1"/>
  <c r="P64" i="1"/>
  <c r="V64" i="1"/>
  <c r="Q50" i="1"/>
  <c r="U50" i="1"/>
  <c r="T50" i="1"/>
  <c r="P28" i="1"/>
  <c r="V28" i="1"/>
  <c r="Q8" i="1"/>
  <c r="U8" i="1"/>
  <c r="Q79" i="1"/>
  <c r="U79" i="1"/>
  <c r="T79" i="1"/>
  <c r="Q58" i="1"/>
  <c r="U58" i="1"/>
  <c r="Q23" i="1"/>
  <c r="U23" i="1"/>
  <c r="T23" i="1"/>
  <c r="Q48" i="1"/>
  <c r="U48" i="1"/>
  <c r="P32" i="1"/>
  <c r="V32" i="1"/>
  <c r="P19" i="1"/>
  <c r="V19" i="1"/>
  <c r="Q57" i="1"/>
  <c r="U57" i="1"/>
  <c r="Q102" i="1"/>
  <c r="U102" i="1"/>
  <c r="P115" i="1"/>
  <c r="V115" i="1"/>
  <c r="Q83" i="1"/>
  <c r="U83" i="1"/>
  <c r="T83" i="1"/>
  <c r="Q14" i="1"/>
  <c r="U14" i="1"/>
  <c r="P30" i="1"/>
  <c r="V30" i="1"/>
  <c r="Q66" i="1"/>
  <c r="U66" i="1"/>
  <c r="T66" i="1"/>
  <c r="P29" i="1"/>
  <c r="V29" i="1"/>
  <c r="Q41" i="1"/>
  <c r="U41" i="1"/>
  <c r="Q34" i="1"/>
  <c r="U34" i="1"/>
  <c r="P88" i="1"/>
  <c r="V88" i="1"/>
  <c r="P51" i="1"/>
  <c r="V51" i="1"/>
  <c r="Q116" i="1"/>
  <c r="U116" i="1"/>
  <c r="T116" i="1"/>
  <c r="P114" i="1"/>
  <c r="V114" i="1"/>
  <c r="P34" i="1"/>
  <c r="V34" i="1"/>
  <c r="P62" i="1"/>
  <c r="V62" i="1"/>
  <c r="Q68" i="1"/>
  <c r="U68" i="1"/>
  <c r="T68" i="1"/>
  <c r="Q73" i="1"/>
  <c r="U73" i="1"/>
  <c r="T73" i="1"/>
  <c r="T26" i="1"/>
  <c r="Q82" i="1"/>
  <c r="U82" i="1"/>
  <c r="P40" i="1"/>
  <c r="V40" i="1"/>
  <c r="Q28" i="1"/>
  <c r="U28" i="1"/>
  <c r="Q113" i="1"/>
  <c r="U113" i="1"/>
  <c r="T113" i="1"/>
  <c r="Q44" i="1"/>
  <c r="U44" i="1"/>
  <c r="T44" i="1"/>
  <c r="Q20" i="1"/>
  <c r="U20" i="1"/>
  <c r="P10" i="1"/>
  <c r="V10" i="1"/>
  <c r="Q11" i="1"/>
  <c r="U11" i="1"/>
  <c r="T11" i="1"/>
  <c r="P94" i="1"/>
  <c r="V94" i="1"/>
  <c r="Q96" i="1"/>
  <c r="U96" i="1"/>
  <c r="T96" i="1"/>
  <c r="Q42" i="1"/>
  <c r="U42" i="1"/>
  <c r="Q75" i="1"/>
  <c r="U75" i="1"/>
  <c r="P33" i="1"/>
  <c r="V33" i="1"/>
  <c r="P99" i="1"/>
  <c r="V99" i="1"/>
  <c r="Q92" i="1"/>
  <c r="U92" i="1"/>
  <c r="T92" i="1"/>
  <c r="Q69" i="1"/>
  <c r="U69" i="1"/>
  <c r="T69" i="1"/>
  <c r="Q97" i="1"/>
  <c r="U97" i="1"/>
  <c r="Q26" i="1"/>
  <c r="U26" i="1"/>
  <c r="Q91" i="1"/>
  <c r="U91" i="1"/>
  <c r="Q9" i="1"/>
  <c r="U9" i="1"/>
  <c r="T9" i="1"/>
  <c r="Q25" i="1"/>
  <c r="U25" i="1"/>
  <c r="Q43" i="1"/>
  <c r="U43" i="1"/>
  <c r="T43" i="1"/>
  <c r="Q47" i="1"/>
  <c r="U47" i="1"/>
  <c r="T47" i="1"/>
  <c r="P23" i="1"/>
  <c r="V23" i="1"/>
  <c r="Q51" i="1"/>
  <c r="U51" i="1"/>
  <c r="T51" i="1"/>
  <c r="Q104" i="1"/>
  <c r="U104" i="1"/>
  <c r="P113" i="1"/>
  <c r="V113" i="1"/>
  <c r="Q111" i="1"/>
  <c r="U111" i="1"/>
  <c r="T111" i="1"/>
  <c r="Q40" i="1"/>
  <c r="U40" i="1"/>
  <c r="P8" i="1"/>
  <c r="V8" i="1"/>
  <c r="Q67" i="1"/>
  <c r="U67" i="1"/>
  <c r="Q112" i="1"/>
  <c r="U112" i="1"/>
  <c r="P45" i="1"/>
  <c r="V45" i="1"/>
  <c r="Q53" i="1"/>
  <c r="U53" i="1"/>
  <c r="T53" i="1"/>
  <c r="P82" i="1"/>
  <c r="V82" i="1"/>
  <c r="Q89" i="1"/>
  <c r="U89" i="1"/>
  <c r="P54" i="1"/>
  <c r="V54" i="1"/>
  <c r="Q16" i="1"/>
  <c r="U16" i="1"/>
  <c r="Q77" i="1"/>
  <c r="U77" i="1"/>
  <c r="P7" i="1"/>
  <c r="P47" i="1"/>
  <c r="V47" i="1"/>
  <c r="Q7" i="1"/>
  <c r="Q105" i="1"/>
  <c r="U105" i="1"/>
  <c r="T105" i="1"/>
</calcChain>
</file>

<file path=xl/sharedStrings.xml><?xml version="1.0" encoding="utf-8"?>
<sst xmlns="http://schemas.openxmlformats.org/spreadsheetml/2006/main" count="1784" uniqueCount="514">
  <si>
    <t>PROYECTO VICTORIA DEL SUR</t>
  </si>
  <si>
    <t>CONVOCATORIA PARA REUNION AMPLIADA RELOCALIZACION CON BENEFICIARIOS</t>
  </si>
  <si>
    <t>N°</t>
  </si>
  <si>
    <t>ADMINISTRACION ZONAL</t>
  </si>
  <si>
    <t>EXPEDIENTE</t>
  </si>
  <si>
    <t>DOCUMENTO DE CALIFICACION</t>
  </si>
  <si>
    <t>FECHA DE CALIFICACION</t>
  </si>
  <si>
    <t>PARROQUIA</t>
  </si>
  <si>
    <t>BARRIO</t>
  </si>
  <si>
    <t>DIRECCION</t>
  </si>
  <si>
    <t>BENEFICIARIO</t>
  </si>
  <si>
    <t>CEDULA</t>
  </si>
  <si>
    <t>PROYECTO HABITACIONAL</t>
  </si>
  <si>
    <t>NUMERO DE PREDIO</t>
  </si>
  <si>
    <t>BLOQUE</t>
  </si>
  <si>
    <t>NOMENCLATURA</t>
  </si>
  <si>
    <t>ACTA DE ENTREGA</t>
  </si>
  <si>
    <t>VALOR DE LA VIVIENDA</t>
  </si>
  <si>
    <t>VALOR BONO MIDUVI</t>
  </si>
  <si>
    <t>VALOR B. DE VULNERABILIDAD</t>
  </si>
  <si>
    <t>VALOR B. DE VULNERABILIDAD ESPECIAL</t>
  </si>
  <si>
    <t>APORTES BENEFICIARIO</t>
  </si>
  <si>
    <t>ABONO REG. EPMHV</t>
  </si>
  <si>
    <t>SALDO DE LA VIVIENDA</t>
  </si>
  <si>
    <t>ESTADO</t>
  </si>
  <si>
    <t>ESTATUS DE ENTREGA EPMHV A 30/06/2020</t>
  </si>
  <si>
    <t>ESTATUS DE PROCESO DMGR-EPMHV A 30/06/2020</t>
  </si>
  <si>
    <t>NOVEDADES</t>
  </si>
  <si>
    <t>CONTACTO</t>
  </si>
  <si>
    <t>DELEGADO QUE ASISTIRA A REUNION</t>
  </si>
  <si>
    <t>CORREO ELECTRONICO PARA NOTIFICACION</t>
  </si>
  <si>
    <t>OBSERVACIONES</t>
  </si>
  <si>
    <t>CENTRO</t>
  </si>
  <si>
    <t>C13216</t>
  </si>
  <si>
    <t>R.T.15-AT-DMGR-2012</t>
  </si>
  <si>
    <t>6/8/2012</t>
  </si>
  <si>
    <t>PUENGASI</t>
  </si>
  <si>
    <t>PALUCO</t>
  </si>
  <si>
    <t>CALLE JORGE ENRIQUE ADOUM MZ3 LT 3</t>
  </si>
  <si>
    <t>Renato Angelo Ballesteros</t>
  </si>
  <si>
    <t>VICTORIA DEL SUR</t>
  </si>
  <si>
    <t>Beneficiario Calificado</t>
  </si>
  <si>
    <t>0996839733</t>
  </si>
  <si>
    <t>C13219</t>
  </si>
  <si>
    <t>Nicolas Narvaéz Rojas</t>
  </si>
  <si>
    <t>0983554258</t>
  </si>
  <si>
    <t>C13215</t>
  </si>
  <si>
    <t>Martha Alicia Cumbal Delgado</t>
  </si>
  <si>
    <t>señor NICOLAS NARVAEZ puede convocar</t>
  </si>
  <si>
    <t>C13211</t>
  </si>
  <si>
    <t>Miguel Arcenio Aimacaña Alauca</t>
  </si>
  <si>
    <t>0958704708</t>
  </si>
  <si>
    <t>C13218</t>
  </si>
  <si>
    <t>Zoila Mercedes Navarro Cumbe</t>
  </si>
  <si>
    <t>0983756079</t>
  </si>
  <si>
    <t>C13214</t>
  </si>
  <si>
    <t>Angel Rodrigo Lllangari Dután</t>
  </si>
  <si>
    <t>0959780572</t>
  </si>
  <si>
    <t>C13217</t>
  </si>
  <si>
    <t>Sandra Elizabeth Cuasquen Guancha</t>
  </si>
  <si>
    <t>0998588552</t>
  </si>
  <si>
    <t>C13213</t>
  </si>
  <si>
    <t>Mónica Maribel Cuasquen Guancha</t>
  </si>
  <si>
    <t>09890875574</t>
  </si>
  <si>
    <t>C13212</t>
  </si>
  <si>
    <t>Ana Isabel Llangari Dután</t>
  </si>
  <si>
    <t>2605442 0993186213</t>
  </si>
  <si>
    <t>C13223</t>
  </si>
  <si>
    <t>CALLE JORGE ENRIQUE ADOUM MZ3 LT 15</t>
  </si>
  <si>
    <t>Maria Rosa Dután Lema</t>
  </si>
  <si>
    <t>C14225</t>
  </si>
  <si>
    <t>Gladys María Minda Yandún</t>
  </si>
  <si>
    <t>0990943047/0992522155</t>
  </si>
  <si>
    <t>C13221</t>
  </si>
  <si>
    <t>Luis Rodrigo Aimacaña Guanoluisa</t>
  </si>
  <si>
    <t>el señor MIGUEL ARCENIO AIMACAÑA PUDE CONVOCAR</t>
  </si>
  <si>
    <t>C13222</t>
  </si>
  <si>
    <t>Diego Asunción Paredes Ramirez</t>
  </si>
  <si>
    <t>0987090415</t>
  </si>
  <si>
    <t>C13228</t>
  </si>
  <si>
    <t>VICENTINA</t>
  </si>
  <si>
    <t>CALLE PRINCIPAL VIRGEN DEL CISNE LT 28</t>
  </si>
  <si>
    <t>Olga Rodriguez Morales</t>
  </si>
  <si>
    <t>0984426832</t>
  </si>
  <si>
    <t>C13229</t>
  </si>
  <si>
    <t>CALLE JORGE ENRIQUE ADOUM PSJE 2</t>
  </si>
  <si>
    <t>Nelly René Rodriguez Morales</t>
  </si>
  <si>
    <t>0984906190</t>
  </si>
  <si>
    <t>C13227</t>
  </si>
  <si>
    <t>CALLE JORGE ENRIQUE ADOUM MZ3 LT 28</t>
  </si>
  <si>
    <t>Silvia Rodriguez Morales</t>
  </si>
  <si>
    <t>La señora Olga Rodriguez puede convocar</t>
  </si>
  <si>
    <t>C13226</t>
  </si>
  <si>
    <t>Segundo Eduardo Maisincho Anago</t>
  </si>
  <si>
    <t>0983565832/ 20556791</t>
  </si>
  <si>
    <t>C13231</t>
  </si>
  <si>
    <t>CALLE JORGE ENRIQUE ADOUM MZ3 LT 29</t>
  </si>
  <si>
    <t>Jenny Patricia Rodrguez Morales</t>
  </si>
  <si>
    <t>0992741366</t>
  </si>
  <si>
    <t>C13235</t>
  </si>
  <si>
    <t>CALLE JORGE ENRIQUE ADOUM PSJE 2 LT 32 Y 33</t>
  </si>
  <si>
    <t>Rosa Emperatriz Sagal López</t>
  </si>
  <si>
    <t>0998784022</t>
  </si>
  <si>
    <t>C13236</t>
  </si>
  <si>
    <t>Luis Efraín López Zambrano</t>
  </si>
  <si>
    <t>0993570382/ 3190471 (PATRICIA BLOQUES HIJA)/ 0987963103</t>
  </si>
  <si>
    <t>C13234</t>
  </si>
  <si>
    <t>César Bolivar Grijalva</t>
  </si>
  <si>
    <t>02521107</t>
  </si>
  <si>
    <t>C13233</t>
  </si>
  <si>
    <t xml:space="preserve">Jose Abelino Simba </t>
  </si>
  <si>
    <t>0999474003/ 3608124</t>
  </si>
  <si>
    <t>C13237</t>
  </si>
  <si>
    <t>EL PLACER</t>
  </si>
  <si>
    <t>CALLE JORGE ENRIQUE ADOUM PSJE 2 LT 37</t>
  </si>
  <si>
    <t>Geovanna de Jesús Pinta Quito</t>
  </si>
  <si>
    <t>0992223110/ 3608306(Hija amparo riera)</t>
  </si>
  <si>
    <t>C13240</t>
  </si>
  <si>
    <t>CALLE JORGE ENRIQUE ADOUM LT 37</t>
  </si>
  <si>
    <t>Dorila Marcelina Riofrío Medina</t>
  </si>
  <si>
    <t>0993089484</t>
  </si>
  <si>
    <t>C13239</t>
  </si>
  <si>
    <t>CALLE JORGE ENRIQUE ADOUM MZ3 LT 35</t>
  </si>
  <si>
    <t>Edwin Oswaldo Garcés Guerra</t>
  </si>
  <si>
    <t>3008989</t>
  </si>
  <si>
    <t>C13241</t>
  </si>
  <si>
    <t>CALLE JORGE ENRIQUE ADOUM PSJE SN</t>
  </si>
  <si>
    <t>Robert Vinicio Pinta Quito</t>
  </si>
  <si>
    <t xml:space="preserve">0992849573/  </t>
  </si>
  <si>
    <t>C14243</t>
  </si>
  <si>
    <t>EL GUABO</t>
  </si>
  <si>
    <t>CALLE JORGE ENRIQUE ADOUM MZ3 LT 49</t>
  </si>
  <si>
    <t>Maria Elena Quishpe Chiquito</t>
  </si>
  <si>
    <t>2322863/0990019501</t>
  </si>
  <si>
    <t>C13268</t>
  </si>
  <si>
    <t>Edwin Javier Vaca Tasiguano</t>
  </si>
  <si>
    <t>0979725958</t>
  </si>
  <si>
    <t>C13248</t>
  </si>
  <si>
    <t>EL PINAR</t>
  </si>
  <si>
    <t>Ana Maria Padilla Taday</t>
  </si>
  <si>
    <t>0960692058/0979336245</t>
  </si>
  <si>
    <t>C14247</t>
  </si>
  <si>
    <t>José Manuel Baños Taday</t>
  </si>
  <si>
    <t>0993713554</t>
  </si>
  <si>
    <t>C13249</t>
  </si>
  <si>
    <t>LA LIBERTAD</t>
  </si>
  <si>
    <t>CALLE JORGE ENRIQUE ADOUM MZ3 LT 43</t>
  </si>
  <si>
    <t>Ana Cecilia Chulca Yambay</t>
  </si>
  <si>
    <t>0991476669</t>
  </si>
  <si>
    <t>C13252</t>
  </si>
  <si>
    <t>CALLE JORGE ENRIQUE ADOUM PSJE SN LT 44</t>
  </si>
  <si>
    <t>Fanny Rocio Chulca Yambay</t>
  </si>
  <si>
    <t>3461366/ 0986288742</t>
  </si>
  <si>
    <t>C13269</t>
  </si>
  <si>
    <t>CALLE JORGE ENRIQUE ADOUM MZ3 LT 44</t>
  </si>
  <si>
    <t>Gloria Beatriz Chulca Yambay</t>
  </si>
  <si>
    <t>3161366/ 0984202832</t>
  </si>
  <si>
    <t>C13253</t>
  </si>
  <si>
    <t>Guillermo David Cevallos Chimba</t>
  </si>
  <si>
    <t>2528991/0982793911</t>
  </si>
  <si>
    <t>C13251</t>
  </si>
  <si>
    <t>Luis Gustavo Chimba Taco</t>
  </si>
  <si>
    <t>el señor Guillermo Cevallos Chimba puede convocar</t>
  </si>
  <si>
    <t>C13259</t>
  </si>
  <si>
    <t>NUEVA ESPERANZA</t>
  </si>
  <si>
    <t>Sonia Mariela Castillo Castillo</t>
  </si>
  <si>
    <t>0992415433/ 3608064</t>
  </si>
  <si>
    <t>C13270</t>
  </si>
  <si>
    <t>S. FSC. MIRAVALLE</t>
  </si>
  <si>
    <t>Luis Alejandro Colcha</t>
  </si>
  <si>
    <t>2734601/ 0993382325</t>
  </si>
  <si>
    <t>C13258</t>
  </si>
  <si>
    <t>Rosa Belen Colcha</t>
  </si>
  <si>
    <t>0984901556/2734601</t>
  </si>
  <si>
    <t>C13257</t>
  </si>
  <si>
    <t>Mariela bersabeth Lopez Castro</t>
  </si>
  <si>
    <t>998565533/ 0987164478</t>
  </si>
  <si>
    <t>C13256</t>
  </si>
  <si>
    <t>Marco Antonio Arequipa Guilcamaigua</t>
  </si>
  <si>
    <t>0987506777/ 022975020</t>
  </si>
  <si>
    <t>C13265</t>
  </si>
  <si>
    <t>CALLE JORGE ENRIQUE ADOUM MZ3 LT 74 Y 75</t>
  </si>
  <si>
    <t>Myriam Dolores Arequipa Guilcamaigua</t>
  </si>
  <si>
    <t>0992936398</t>
  </si>
  <si>
    <t>C13266</t>
  </si>
  <si>
    <t>CALLE JORGE ENRIQUE ADOUM MZ3 LT 74</t>
  </si>
  <si>
    <t>Fanny Alicia Sangoquiza Moposita</t>
  </si>
  <si>
    <t>3240402/ casa a las 4</t>
  </si>
  <si>
    <t>C13267</t>
  </si>
  <si>
    <t>CALLE JORGE ENRIQUE ADOUM MZ3 LT 78</t>
  </si>
  <si>
    <t>Maria Piedad Collaguazo Moposita</t>
  </si>
  <si>
    <t>25113142 0994920237</t>
  </si>
  <si>
    <t>C13245</t>
  </si>
  <si>
    <t>CALLE JORGE ENRIQUE ADOUM PSJE 3 LT 45</t>
  </si>
  <si>
    <t>Rosa Celina Rodriguez Morales</t>
  </si>
  <si>
    <t>3240433/ 0998997412</t>
  </si>
  <si>
    <t>C13244</t>
  </si>
  <si>
    <t>CALLE JORGE ENRIQUE ADOUM MZ3 LT 95</t>
  </si>
  <si>
    <t>Edgar Ramiro Guamangallo Tituaña</t>
  </si>
  <si>
    <t>3228675 0995158844</t>
  </si>
  <si>
    <t>C13210</t>
  </si>
  <si>
    <t>R.T. 004-AT-DMGR-2013</t>
  </si>
  <si>
    <t>30/9/2013</t>
  </si>
  <si>
    <t>Andrea Estefania  Guamangallo Lema</t>
  </si>
  <si>
    <t>3228675/ 0995832880</t>
  </si>
  <si>
    <t>C13220</t>
  </si>
  <si>
    <t>Maria Angelita Pacas Landa</t>
  </si>
  <si>
    <t>3237351 70984973154</t>
  </si>
  <si>
    <t>C13232</t>
  </si>
  <si>
    <t>CALLE JORGE ENRIQUE ADOUM PSJE SN LT 32 Y 33</t>
  </si>
  <si>
    <t>Segundo Hernan Pacas Landa</t>
  </si>
  <si>
    <t>3333080 / 0983140628</t>
  </si>
  <si>
    <t>C13238</t>
  </si>
  <si>
    <t>LA COLMENA</t>
  </si>
  <si>
    <t>Juana Richag Guayanlema</t>
  </si>
  <si>
    <t>0983746934/ 0994446839</t>
  </si>
  <si>
    <t>R.T. 005-AT-DMGR-2013</t>
  </si>
  <si>
    <t>27/2/2014</t>
  </si>
  <si>
    <t>LA CANTERA</t>
  </si>
  <si>
    <t>ESCALINATA RODRIGO PAZ OE11-189 Y PSJE. AGUARICO</t>
  </si>
  <si>
    <t>CHULCA YAMBAY GLORIA BEATRIZ</t>
  </si>
  <si>
    <t>CHULCA YAMBAY FANNY ROCÍO</t>
  </si>
  <si>
    <t>CHULCA YAMBAY ANA CECILIA</t>
  </si>
  <si>
    <t xml:space="preserve">CHULCA YAMBAY CLARA MATILDE </t>
  </si>
  <si>
    <t>CEVALLOS CHIMBA GUILLERMO DAVID</t>
  </si>
  <si>
    <t xml:space="preserve"> 022528991</t>
  </si>
  <si>
    <t>CHIMBA GUALLICHICO WAGNER JAVIER</t>
  </si>
  <si>
    <t>022528991</t>
  </si>
  <si>
    <t>CHIMBA TACO LUIS GUSTAVO</t>
  </si>
  <si>
    <t>RT 006-AT-DMGR-2014</t>
  </si>
  <si>
    <t>SAN JUAN</t>
  </si>
  <si>
    <t>YAKU</t>
  </si>
  <si>
    <t>CALLE PEDRO PECADOR LOTE 200 Y EL PLACER</t>
  </si>
  <si>
    <t>PINTA QUITO GEOVANNA DE JESUS</t>
  </si>
  <si>
    <t>023150248</t>
  </si>
  <si>
    <t>GUEVARA CHANGO CARMEN DEL ROCIO</t>
  </si>
  <si>
    <t>022687212 / 022687212</t>
  </si>
  <si>
    <t>GARCES GUERRA EDWIN OSWALDO</t>
  </si>
  <si>
    <t>GARCES PINTA JESSICA GEOVANNA</t>
  </si>
  <si>
    <t>PINTA QUITO YOLANDA ENITH</t>
  </si>
  <si>
    <t>PINTA QUITO ROBERT VINICIO</t>
  </si>
  <si>
    <t>022286444</t>
  </si>
  <si>
    <t>VELASQUEZ PINTA NOHEMI BEATRIZ</t>
  </si>
  <si>
    <t>PINTA RIOFRIO ESTHELA CECILIA</t>
  </si>
  <si>
    <t>CORDERO QUEZADA MARISOL ROCIO</t>
  </si>
  <si>
    <t>022510197</t>
  </si>
  <si>
    <t>RIOFRIO MEDINA CARMEN LUCIA</t>
  </si>
  <si>
    <t>TENEMAZA ROQUE MIRNA MAGDALENA</t>
  </si>
  <si>
    <t>Memo 091-VP-UGR-2010</t>
  </si>
  <si>
    <t>30/9/2010</t>
  </si>
  <si>
    <t>SAN JOSE DE MONJAS</t>
  </si>
  <si>
    <t>CALLE 28 DE NOVIEMBRE Y LINEA FERREA (LT. 13)</t>
  </si>
  <si>
    <t>CASTILLO CASTILLO PAOLA DEL CARMEN</t>
  </si>
  <si>
    <t>CASTILLO CASTILLO JOSE RAFAEL</t>
  </si>
  <si>
    <t>CASTILLO CASTILLO SONIA MARIELA</t>
  </si>
  <si>
    <t>023196324</t>
  </si>
  <si>
    <t>RT 007-AT-DMGR-2014</t>
  </si>
  <si>
    <t>29/7/2014</t>
  </si>
  <si>
    <t>EL PINAR ALTO</t>
  </si>
  <si>
    <t>PROLONGACION DE LA CALLE EL PINAR S/N</t>
  </si>
  <si>
    <t>PADILLA TADAY ANA MARIA</t>
  </si>
  <si>
    <t>NO HAY NÚMERO DE CONTACTO</t>
  </si>
  <si>
    <t>BAÑO TADAY JOSE MANUEL</t>
  </si>
  <si>
    <t>023150516</t>
  </si>
  <si>
    <t>mariajose200254@gmail.com</t>
  </si>
  <si>
    <t>María José Baño es la hija del beneficiario</t>
  </si>
  <si>
    <t>BAÑO TADAY JOSE NICOLAS</t>
  </si>
  <si>
    <t>IT No. 035-AT-DMGR-2012</t>
  </si>
  <si>
    <t>CALLE JOSE COROLA (LA CONCEPCION)</t>
  </si>
  <si>
    <t>GUAYANLEMA LEMA MARIA</t>
  </si>
  <si>
    <t>RICCHAG GUAYANLEMA JUANA</t>
  </si>
  <si>
    <t>RT 005-AT-DMGR-2014</t>
  </si>
  <si>
    <t>10/4/2014</t>
  </si>
  <si>
    <t>LA VICENTINA</t>
  </si>
  <si>
    <t>QUEBRADA K 142 PB - CALLE LOS GUABOS</t>
  </si>
  <si>
    <t>QUITO PANCHI FRANKLIN AUGUSTO</t>
  </si>
  <si>
    <t>Pendiente de que devuelvan la llamada</t>
  </si>
  <si>
    <t>QUITO PANCHI MILTON GONZALO</t>
  </si>
  <si>
    <t>022321061</t>
  </si>
  <si>
    <t>CALLE PRINCIPAL LOS GUABOS</t>
  </si>
  <si>
    <t>MOROCHO YAULE MARIA INES</t>
  </si>
  <si>
    <t>022322992</t>
  </si>
  <si>
    <t>YAULE TAYUPANDA JOSE LUIS</t>
  </si>
  <si>
    <t>QUISHPE CHIQUITO MARIA ELENA</t>
  </si>
  <si>
    <t>022322863</t>
  </si>
  <si>
    <t>mariaelena19812701@hotmail.com</t>
  </si>
  <si>
    <t>QUITO PANCHI TERESA BEATRIZ</t>
  </si>
  <si>
    <t>MANOBANDA GUAMAN EDWIN ARMANDO</t>
  </si>
  <si>
    <t>PAUCAR HEREDIA GRIMANEZA</t>
  </si>
  <si>
    <t>NÚMERO EQUIVOCADO</t>
  </si>
  <si>
    <t>TASIGUANO COLLAGUAZO MARIA TRANSITO</t>
  </si>
  <si>
    <t>022607841</t>
  </si>
  <si>
    <t>VACA OÑA KAREN KATHERINE</t>
  </si>
  <si>
    <t>TOAQUIZA PALLO AIDA GUADALUPE</t>
  </si>
  <si>
    <t>022607347</t>
  </si>
  <si>
    <t>DIAZ TOAQUIZA JUAN CARLOS</t>
  </si>
  <si>
    <t>PULI PALLO SEGUNDO ANTONIO</t>
  </si>
  <si>
    <t>IT No. 021-AT-DMGR-2011</t>
  </si>
  <si>
    <t>21/9/2011</t>
  </si>
  <si>
    <t>BOLIVAR RODRIGUEZ</t>
  </si>
  <si>
    <t>CALLE H LT 51</t>
  </si>
  <si>
    <t>MALDONADO CUEVA PAULINA ELIZABETH</t>
  </si>
  <si>
    <t>022602170</t>
  </si>
  <si>
    <t>FLORES CUEVA AMERICA ALEXANDRA</t>
  </si>
  <si>
    <t>022602162</t>
  </si>
  <si>
    <t>ROMAN CHICAIZA RUTH MAGALY</t>
  </si>
  <si>
    <t>022640823</t>
  </si>
  <si>
    <t>ELOY ALFARO</t>
  </si>
  <si>
    <t>RT 053-AT-DMGR-2015</t>
  </si>
  <si>
    <t>29/12/2015</t>
  </si>
  <si>
    <t>LA FERROVIARIA</t>
  </si>
  <si>
    <t>FERROVIARIA MEDIA</t>
  </si>
  <si>
    <t>PASAJE PUNA S6-100 Y PASAJE PEREZ INTRIAGO</t>
  </si>
  <si>
    <t>YANEZ TIPAN JOSE HERIBERTO (ORTIZ MARIA YOLANDA +)</t>
  </si>
  <si>
    <t>Verificado</t>
  </si>
  <si>
    <t>023112630 / 0997520336</t>
  </si>
  <si>
    <t xml:space="preserve">YANEZ TIPAN JOSE HERIBERTO </t>
  </si>
  <si>
    <t>NOTIFICADO POR RAFAEL ORTEGA, SE ENVIA INSTRUCTIVOS</t>
  </si>
  <si>
    <t>AYALA LISINTUÑA LUIS ALFREDO</t>
  </si>
  <si>
    <t>YANEZ ORTIZ JOSE FERNANDO</t>
  </si>
  <si>
    <t>YANEZ ORTIZ MARIA DE LOS ANGELES</t>
  </si>
  <si>
    <t>YANEZ ORTIZ VICTOR HUGO</t>
  </si>
  <si>
    <t>YANEZ ORTIZ LUIS HERIBERTO</t>
  </si>
  <si>
    <t>IT No. 013-AT-DMGR-2011
 Memo No.186-DMGR-2013
 RT No. 004-AT-DMGR-2017</t>
  </si>
  <si>
    <t>31/06/2011
 14/5/2013
 4/5/2017</t>
  </si>
  <si>
    <t>LA FORESTAL</t>
  </si>
  <si>
    <t>CALLE SOFIA S/N (LA FORESTAL 4)</t>
  </si>
  <si>
    <t>CAIZA TOAPANTA JESSICA IMELDA</t>
  </si>
  <si>
    <t>No verificado</t>
  </si>
  <si>
    <t>0992489140</t>
  </si>
  <si>
    <t>Mamá de la señora es maria vela chiluisa 0989982999 / 0992489140</t>
  </si>
  <si>
    <t>JEREZ SERPA CHRISTIAN FREDDY</t>
  </si>
  <si>
    <t>023081323</t>
  </si>
  <si>
    <t>PINCAY INDACOCHEA FREDDY WASHINGTON</t>
  </si>
  <si>
    <t>PAZMIÑO HURTADO MARCO ANTONIO</t>
  </si>
  <si>
    <t>0999273334</t>
  </si>
  <si>
    <t>OCHOA MORALES GABRIELA DE LOURDES</t>
  </si>
  <si>
    <t>0996893245</t>
  </si>
  <si>
    <t>GUALAN CASTRO MARIA ROSA IBELIA</t>
  </si>
  <si>
    <t>RT No. 023-AT-DMGR-2016</t>
  </si>
  <si>
    <t>15/3/2016</t>
  </si>
  <si>
    <t>CHILIBULO</t>
  </si>
  <si>
    <t>SAN JOSE</t>
  </si>
  <si>
    <t>ENTRE LAS CALLES PABLO ALVEAR, HUACA Y PSJE. TARQUI</t>
  </si>
  <si>
    <t>BENAVIDES TORRES MARIA EUGENIA</t>
  </si>
  <si>
    <t>0995626209</t>
  </si>
  <si>
    <t>alisson-nieto12@outlook.es</t>
  </si>
  <si>
    <t>BENAVIDES TORRES SANDRA DEL CARMEN</t>
  </si>
  <si>
    <t>022666754</t>
  </si>
  <si>
    <t>MORALES CANDO NANCY ALEXANDA</t>
  </si>
  <si>
    <t>022788066</t>
  </si>
  <si>
    <t>NOTIFICA QUE YA NO DESEA RELOCALIZACION-FIRMARA ACTA</t>
  </si>
  <si>
    <t>RT No. 006-AT-DMGR-2017</t>
  </si>
  <si>
    <t>9/3/2017</t>
  </si>
  <si>
    <t>CHILLOGALLO</t>
  </si>
  <si>
    <t>TURUBAMBA ALTO</t>
  </si>
  <si>
    <t>CALLE ALBERTO SPENCER Y PASAJE S</t>
  </si>
  <si>
    <t>ALARCON GUERRERO PATRICIO ROLANDO</t>
  </si>
  <si>
    <t>0982107499</t>
  </si>
  <si>
    <t>RT No 033-AT-DMGR-2017</t>
  </si>
  <si>
    <t>8/9/2017</t>
  </si>
  <si>
    <t>SAN BARTOLO</t>
  </si>
  <si>
    <t>LA INTERNACIONAL</t>
  </si>
  <si>
    <t>CALLE CUSUMAZA Y AV. TENIENTE ORTIZ</t>
  </si>
  <si>
    <t>COBO ZUÑIGA RICARDO ISAAC</t>
  </si>
  <si>
    <t>0999245330</t>
  </si>
  <si>
    <t>RT No 031-AT-DMGR-2017</t>
  </si>
  <si>
    <t>7/9/2017</t>
  </si>
  <si>
    <t>SOLANDA</t>
  </si>
  <si>
    <t>LUIS A. VALENCIA</t>
  </si>
  <si>
    <t>SOLANDA 1</t>
  </si>
  <si>
    <t>CORDERO ROJAS ROSA ELVIA</t>
  </si>
  <si>
    <t>0994638848</t>
  </si>
  <si>
    <t>RT No 003-AT-DMGR-2020</t>
  </si>
  <si>
    <t>20/7/2020</t>
  </si>
  <si>
    <t>CALLES JOSE BELDA Oe4-191 Y JOSE MARIA ALEMAN</t>
  </si>
  <si>
    <t>ROSERO VISCAINO CARMELINA ADRIANA</t>
  </si>
  <si>
    <t>0995677462</t>
  </si>
  <si>
    <t>BARROSO ROSERO JESSICA MIRTA</t>
  </si>
  <si>
    <t>0998065577</t>
  </si>
  <si>
    <t>NORTE</t>
  </si>
  <si>
    <t>RT No 055-AT-DMGR-2016</t>
  </si>
  <si>
    <t>29/7/2016</t>
  </si>
  <si>
    <t>COMITE DEL PUEBLO</t>
  </si>
  <si>
    <t>LA BOTA</t>
  </si>
  <si>
    <t>CALLE CARLOS FORTINES S/N Y CARLOS DE SALAS</t>
  </si>
  <si>
    <t>AREVALO LITARDO INES VICTORIA</t>
  </si>
  <si>
    <t>Victoria Arévalo</t>
  </si>
  <si>
    <t>vickyarevalolitardo@gmail.com</t>
  </si>
  <si>
    <t>Se tomó contacto con la señora Victoria Arévalo el lunes 21 de septiembre de 2020, a las 19H11</t>
  </si>
  <si>
    <t>RT No 032-AT-DMGR-2016</t>
  </si>
  <si>
    <t>1/7/2016</t>
  </si>
  <si>
    <t>20 DE SEPTIEMBRE</t>
  </si>
  <si>
    <t>AMENDAÑO GUACHAMIN JESSICA ANDREA</t>
  </si>
  <si>
    <t>Jessica Amendaño</t>
  </si>
  <si>
    <t>gladys_09_73@hotmail.com</t>
  </si>
  <si>
    <t>Se tomó contacto con la señora Jéssica  Amendaño el lunes 21 de septiembre de 2020 a las 15H18.  Proporcionó el  correo electrónico  el martes 22 de septiembre a las 09:29</t>
  </si>
  <si>
    <t>FOLLECO OÑATE OMAYRA ESTEFANIA</t>
  </si>
  <si>
    <t>172584408-6</t>
  </si>
  <si>
    <t>Omayra Folleco</t>
  </si>
  <si>
    <t>estefaniafolleco91@gmail.com</t>
  </si>
  <si>
    <t>Tomó contacto Fausto Hidalgo, quien indicó  el martes 22 de septiembre de 2020, por la tarde, que la señora Folleco ya está informada.</t>
  </si>
  <si>
    <t>QUITUMBE</t>
  </si>
  <si>
    <t>INF. RIESGOS PSA 2011</t>
  </si>
  <si>
    <t>LA GARZOTA II - LAS CUMBRES</t>
  </si>
  <si>
    <t>CALLE PROFETA MIQUEAS Y PROFETA OSEAS</t>
  </si>
  <si>
    <t>VILLEGAS ESQUIVEL LUIS RODRIGO</t>
  </si>
  <si>
    <t>LA MENA</t>
  </si>
  <si>
    <t>S</t>
  </si>
  <si>
    <t>D50-S22</t>
  </si>
  <si>
    <t>SSG</t>
  </si>
  <si>
    <t>SALDO PENDIENTE</t>
  </si>
  <si>
    <t>2. Por entregar</t>
  </si>
  <si>
    <t>Con Saldo-Por Escriturar-Pendiente Bono Miduvi</t>
  </si>
  <si>
    <t>0995036492</t>
  </si>
  <si>
    <t>Sandra Broncoso ( esposa)</t>
  </si>
  <si>
    <t>villegasesquivel@hotmail.com</t>
  </si>
  <si>
    <t>Se tomó contacto con el señor Luis  Esquivel el lunes 21 de septiembre de 2020 a las 11H00</t>
  </si>
  <si>
    <t>LEON PURUNCAJAS SANTIAGO PAUL</t>
  </si>
  <si>
    <t>D50-S24</t>
  </si>
  <si>
    <t>Santiago León Puruncajas</t>
  </si>
  <si>
    <t>santiagopaul193@gmail.com</t>
  </si>
  <si>
    <t>Se tomó contacto con el señor Santiago León  el lunes 21 de septiembre de 2020 a las 10H52</t>
  </si>
  <si>
    <t>LA DELICIA</t>
  </si>
  <si>
    <t>R.T. No. 004-AT-DMGR-2020</t>
  </si>
  <si>
    <t>LA ELOISA</t>
  </si>
  <si>
    <t>AGUSTIN SALCEDO Y JULIO RAMOS</t>
  </si>
  <si>
    <t>PUPIALES OÑA JESUS EDUARDO</t>
  </si>
  <si>
    <t>BELLAVISTA DE CARRETAS MZ 3</t>
  </si>
  <si>
    <t>M03</t>
  </si>
  <si>
    <t>MZ3-CDE-23</t>
  </si>
  <si>
    <t>Con Saldo-Por Escriturar-Pendiente liberación Bono Miduvi</t>
  </si>
  <si>
    <t>0985449668</t>
  </si>
  <si>
    <t>Jesús Pupiales Oña</t>
  </si>
  <si>
    <t>dpupiales07@gmail.com</t>
  </si>
  <si>
    <t>Se tomó contacto con el  señor Jesús Pupiales, el lunes 21 de septiembre de 2020  a las 11H33,  él comunicará a su padre José Pupiales y a su hija Nataly Pupiales</t>
  </si>
  <si>
    <t>R.T. No. 024-AT-DMGR-2017</t>
  </si>
  <si>
    <t>PUPIALES RODRIGUEZ NATALY ISABEL</t>
  </si>
  <si>
    <t>MZ3-FDA-13</t>
  </si>
  <si>
    <t>-</t>
  </si>
  <si>
    <t>Nataly Pupiales Rodríguez</t>
  </si>
  <si>
    <t>PUPIALES ALVA JOSE MIGUEL</t>
  </si>
  <si>
    <t>MZ3-IDA-01</t>
  </si>
  <si>
    <t>José Miguel Pupiales</t>
  </si>
  <si>
    <t>BARRIO / BENEFICIARIO</t>
  </si>
  <si>
    <t>RESPONSIBLE DE LAS LLAMADAS</t>
  </si>
  <si>
    <t>HERNAN SUAREZ</t>
  </si>
  <si>
    <t>KARINA VINUEZA</t>
  </si>
  <si>
    <t>PABLO BEDON</t>
  </si>
  <si>
    <t>DIEGO ERAZO</t>
  </si>
  <si>
    <t xml:space="preserve"> ANGEL BARAHONA</t>
  </si>
  <si>
    <t>SHEIMY PEÑA</t>
  </si>
  <si>
    <t>MARCIA VALLEJO (CON LA LISTA DE LOS AZQ Y AZ LA DELICIA), EN DONDE SE TIENEN LOS NOMBRES DE LAS FAMILIAS PARA BICENTENARIO Y LA MENA ASIGNADAS</t>
  </si>
  <si>
    <t>LISTADO DE BENEFICIARIOS (JEFES DE HOGAR Y REPRESENTANTES DE FAMILIAS ENLISTADAS PARA EL CONJUNTO HABITACIONAL VICTORIA DEL SUR)</t>
  </si>
  <si>
    <t>PREDIO</t>
  </si>
  <si>
    <t>CLAVE CATASTRAL</t>
  </si>
  <si>
    <t>NOMBRE</t>
  </si>
  <si>
    <t>CONDICION DE TENENCIA</t>
  </si>
  <si>
    <t>TELEFONO</t>
  </si>
  <si>
    <t>N° DE FAMILIAS AMPLIADAS A LAS QUE REPRESENTAN</t>
  </si>
  <si>
    <t>TOTAL FAMILIAS POR SECTOR</t>
  </si>
  <si>
    <t>MANUELA SAENZ</t>
  </si>
  <si>
    <t>Calle Jorge Enrique Adoum, lote #4</t>
  </si>
  <si>
    <t>FAMILIA AMPLIADA</t>
  </si>
  <si>
    <t>10 FAMILIAS</t>
  </si>
  <si>
    <t>Calle Jorge Enrique Adoum, lote #15</t>
  </si>
  <si>
    <t>PROPIETARIO</t>
  </si>
  <si>
    <t>4 FAMILIAS</t>
  </si>
  <si>
    <t>Calle Jorge Enrique Adoum, lote #28</t>
  </si>
  <si>
    <t>PROPIETARIA</t>
  </si>
  <si>
    <t>6 FAMILIAS</t>
  </si>
  <si>
    <t>Calle Jorge Enrique Adoum, lote #33</t>
  </si>
  <si>
    <t>Calle Jorge Enrique Adoum, lote #35</t>
  </si>
  <si>
    <t>Calle Jorge Enrique Adoum, lote #49</t>
  </si>
  <si>
    <t>3 FAMILIAS</t>
  </si>
  <si>
    <t>Calle Jorge Enrique Adoum, lote #95</t>
  </si>
  <si>
    <t>ARRENDATARIA</t>
  </si>
  <si>
    <t>1 FAMILIA</t>
  </si>
  <si>
    <t>Calle Jorge Enrique Adoum, lote #43</t>
  </si>
  <si>
    <t>Calle Jorge Enrique Adoum, lote #44</t>
  </si>
  <si>
    <t>Calle Jorge Enrique Adoum, lote #47</t>
  </si>
  <si>
    <t>5 FAMILIAS</t>
  </si>
  <si>
    <t>Calle Jorge Enrique Adoum, lote #78</t>
  </si>
  <si>
    <t>3  FAMILIAS</t>
  </si>
  <si>
    <t>ITCHIMBIA</t>
  </si>
  <si>
    <t>20005-01-022</t>
  </si>
  <si>
    <t>Pasaje Wayco</t>
  </si>
  <si>
    <t>2 FAMILIAS</t>
  </si>
  <si>
    <t>POSESIONARIO</t>
  </si>
  <si>
    <t>11 FAMILIAS</t>
  </si>
  <si>
    <t>POSESIOARIA</t>
  </si>
  <si>
    <t>40002-13-036</t>
  </si>
  <si>
    <t>Calle Pedro Pecador Lote #200</t>
  </si>
  <si>
    <t>MONJAS</t>
  </si>
  <si>
    <t>NO CATASTRADO</t>
  </si>
  <si>
    <t>Calle Matilde Delgado/RIVERA DE RIO</t>
  </si>
  <si>
    <t>5201099</t>
  </si>
  <si>
    <t xml:space="preserve">40404 10 003 </t>
  </si>
  <si>
    <t>Pinar Alto, Lote #17</t>
  </si>
  <si>
    <t>5201100</t>
  </si>
  <si>
    <t>40404 10 003</t>
  </si>
  <si>
    <t>Calle la Libertad Oe11-189 y Las Canteras.</t>
  </si>
  <si>
    <t>Calle La Libertad Lote Casa 4 y las Canteras.</t>
  </si>
  <si>
    <t xml:space="preserve">20203 05 003 </t>
  </si>
  <si>
    <t>Calle 28 De Noviembre Linea Ferrea , Lote#13</t>
  </si>
  <si>
    <t>9000037981</t>
  </si>
  <si>
    <t>Sector El Narannjal, Pasaje A; calle Principal del Barrio, lote 100, calle Pricncipal del Barrio, pasaje B, casa 106 y 107, en el mismo predio; calle La Tolita; dosc asasa cerca de la Capilla de la Calle Principal; Lote 103;. 
NOTA: tres lotes no tienen numeracion prdial, ni catastral.</t>
  </si>
  <si>
    <t>8 FAMILIAS</t>
  </si>
  <si>
    <t>7 FAMILIAS</t>
  </si>
  <si>
    <t>POSESIONARIA</t>
  </si>
  <si>
    <t>1030703003000</t>
  </si>
  <si>
    <t>16 FAMILIAS</t>
  </si>
  <si>
    <t>Calle La concepción</t>
  </si>
  <si>
    <t>TOTAL DE FAMILIAS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</si>
</sst>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Arial"/>
    </font>
    <font>
      <b/>
      <sz val="10"/>
      <color theme="1"/>
      <name val="Calibri"/>
    </font>
    <font>
      <sz val="8"/>
      <color theme="1"/>
      <name val="Calibri"/>
    </font>
    <font>
      <b/>
      <sz val="8"/>
      <color rgb="FF000000"/>
      <name val="Calibri"/>
    </font>
    <font>
      <b/>
      <sz val="8"/>
      <color rgb="FFFFFFFF"/>
      <name val="Calibri"/>
    </font>
    <font>
      <b/>
      <sz val="8"/>
      <color theme="1"/>
      <name val="Calibri"/>
    </font>
    <font>
      <b/>
      <sz val="8"/>
      <color rgb="FFFF0000"/>
      <name val="Calibri"/>
    </font>
    <font>
      <sz val="7"/>
      <color rgb="FF000000"/>
      <name val="Calibri"/>
    </font>
    <font>
      <b/>
      <sz val="9"/>
      <color rgb="FF000000"/>
      <name val="Calibri"/>
    </font>
    <font>
      <b/>
      <sz val="9"/>
      <color theme="1"/>
      <name val="Calibri"/>
    </font>
    <font>
      <sz val="7"/>
      <color theme="1"/>
      <name val="Calibri"/>
    </font>
    <font>
      <sz val="9"/>
      <color rgb="FF000000"/>
      <name val="Calibri"/>
    </font>
    <font>
      <b/>
      <sz val="7"/>
      <color theme="1"/>
      <name val="Calibri"/>
    </font>
    <font>
      <sz val="7"/>
      <color rgb="FFFF0000"/>
      <name val="Calibri"/>
    </font>
    <font>
      <b/>
      <sz val="7"/>
      <color rgb="FF000000"/>
      <name val="Calibri"/>
    </font>
    <font>
      <sz val="11"/>
      <color rgb="FF000000"/>
      <name val="Calibri"/>
    </font>
    <font>
      <sz val="8"/>
      <color rgb="FF000000"/>
      <name val="Calibri"/>
    </font>
    <font>
      <sz val="18"/>
      <color rgb="FF000000"/>
      <name val="Calibri"/>
    </font>
    <font>
      <sz val="11"/>
      <color rgb="FF000000"/>
      <name val="Calibri"/>
    </font>
    <font>
      <b/>
      <sz val="9"/>
      <color rgb="FFFF0000"/>
      <name val="Calibri"/>
    </font>
    <font>
      <sz val="11"/>
      <name val="Arial"/>
    </font>
    <font>
      <b/>
      <sz val="11"/>
      <color rgb="FF000000"/>
      <name val="Calibri"/>
    </font>
    <font>
      <b/>
      <sz val="11"/>
      <color rgb="FFFF0000"/>
      <name val="Calibri"/>
    </font>
  </fonts>
  <fills count="3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theme="9"/>
        <bgColor theme="9"/>
      </patternFill>
    </fill>
    <fill>
      <patternFill patternType="solid">
        <fgColor rgb="FF2E75B5"/>
        <bgColor rgb="FF2E75B5"/>
      </patternFill>
    </fill>
    <fill>
      <patternFill patternType="solid">
        <fgColor rgb="FFFF0000"/>
        <bgColor rgb="FFFF0000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7"/>
        <bgColor theme="7"/>
      </patternFill>
    </fill>
    <fill>
      <patternFill patternType="solid">
        <fgColor rgb="FFC8C8C8"/>
        <bgColor rgb="FFC8C8C8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rgb="FFECECEC"/>
        <bgColor rgb="FFECECEC"/>
      </patternFill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44" fontId="10" fillId="8" borderId="1" xfId="0" applyNumberFormat="1" applyFont="1" applyFill="1" applyBorder="1" applyAlignment="1">
      <alignment vertical="center"/>
    </xf>
    <xf numFmtId="4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44" fontId="10" fillId="0" borderId="1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49" fontId="7" fillId="8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7" fillId="1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7" fillId="1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4" fontId="16" fillId="14" borderId="1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7" borderId="8" xfId="0" applyFont="1" applyFill="1" applyBorder="1"/>
    <xf numFmtId="0" fontId="2" fillId="9" borderId="8" xfId="0" applyFont="1" applyFill="1" applyBorder="1"/>
    <xf numFmtId="0" fontId="2" fillId="11" borderId="8" xfId="0" applyFont="1" applyFill="1" applyBorder="1"/>
    <xf numFmtId="0" fontId="2" fillId="12" borderId="8" xfId="0" applyFont="1" applyFill="1" applyBorder="1"/>
    <xf numFmtId="0" fontId="2" fillId="13" borderId="8" xfId="0" applyFont="1" applyFill="1" applyBorder="1"/>
    <xf numFmtId="0" fontId="2" fillId="4" borderId="8" xfId="0" applyFont="1" applyFill="1" applyBorder="1"/>
    <xf numFmtId="0" fontId="2" fillId="14" borderId="8" xfId="0" applyFont="1" applyFill="1" applyBorder="1"/>
    <xf numFmtId="0" fontId="1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1" borderId="11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8" fillId="28" borderId="5" xfId="0" applyFont="1" applyFill="1" applyBorder="1" applyAlignment="1">
      <alignment horizontal="center" vertical="center" wrapText="1"/>
    </xf>
    <xf numFmtId="0" fontId="21" fillId="28" borderId="1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8" fillId="29" borderId="5" xfId="0" applyFont="1" applyFill="1" applyBorder="1" applyAlignment="1">
      <alignment horizontal="center" vertical="center" wrapText="1"/>
    </xf>
    <xf numFmtId="0" fontId="18" fillId="0" borderId="4" xfId="0" applyFont="1" applyBorder="1"/>
    <xf numFmtId="49" fontId="8" fillId="0" borderId="12" xfId="0" applyNumberFormat="1" applyFont="1" applyBorder="1" applyAlignment="1">
      <alignment horizontal="left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21" fillId="30" borderId="1" xfId="0" applyFont="1" applyFill="1" applyBorder="1" applyAlignment="1">
      <alignment horizontal="center"/>
    </xf>
    <xf numFmtId="0" fontId="22" fillId="31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8" fillId="4" borderId="4" xfId="0" applyFont="1" applyFill="1" applyBorder="1" applyAlignment="1">
      <alignment horizontal="center" vertical="center" wrapText="1"/>
    </xf>
    <xf numFmtId="0" fontId="20" fillId="0" borderId="7" xfId="0" applyFont="1" applyBorder="1"/>
    <xf numFmtId="0" fontId="8" fillId="1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7" borderId="4" xfId="0" applyFont="1" applyFill="1" applyBorder="1" applyAlignment="1">
      <alignment horizontal="center" vertical="center" wrapText="1"/>
    </xf>
    <xf numFmtId="0" fontId="20" fillId="0" borderId="10" xfId="0" applyFont="1" applyBorder="1"/>
    <xf numFmtId="0" fontId="21" fillId="27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16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8" fillId="21" borderId="4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0</xdr:row>
      <xdr:rowOff>304800</xdr:rowOff>
    </xdr:from>
    <xdr:ext cx="2171700" cy="100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workbookViewId="0">
      <pane xSplit="8" ySplit="4" topLeftCell="I125" activePane="bottomRight" state="frozen"/>
      <selection pane="topRight" activeCell="I1" sqref="I1"/>
      <selection pane="bottomLeft" activeCell="A5" sqref="A5"/>
      <selection pane="bottomRight" activeCell="AC136" sqref="AC136"/>
    </sheetView>
  </sheetViews>
  <sheetFormatPr baseColWidth="10" defaultColWidth="12.625" defaultRowHeight="15" customHeight="1" x14ac:dyDescent="0.2"/>
  <cols>
    <col min="1" max="1" width="4.125" customWidth="1"/>
    <col min="2" max="2" width="10" customWidth="1"/>
    <col min="3" max="5" width="10" hidden="1" customWidth="1"/>
    <col min="6" max="6" width="13" customWidth="1"/>
    <col min="7" max="7" width="20.375" customWidth="1"/>
    <col min="8" max="8" width="36" hidden="1" customWidth="1"/>
    <col min="9" max="9" width="31.5" customWidth="1"/>
    <col min="10" max="10" width="15.125" customWidth="1"/>
    <col min="11" max="27" width="10" hidden="1" customWidth="1"/>
    <col min="28" max="28" width="30.75" customWidth="1"/>
    <col min="29" max="29" width="29.25" customWidth="1"/>
    <col min="30" max="30" width="30.5" customWidth="1"/>
    <col min="31" max="31" width="22.5" customWidth="1"/>
    <col min="32" max="32" width="10" customWidth="1"/>
  </cols>
  <sheetData>
    <row r="1" spans="1:32" ht="11.25" customHeight="1" x14ac:dyDescent="0.2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"/>
    </row>
    <row r="2" spans="1:32" ht="11.25" customHeight="1" x14ac:dyDescent="0.2">
      <c r="A2" s="136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"/>
    </row>
    <row r="3" spans="1:32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 x14ac:dyDescent="0.2">
      <c r="A4" s="2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3" t="s">
        <v>11</v>
      </c>
      <c r="K4" s="3" t="s">
        <v>12</v>
      </c>
      <c r="L4" s="4" t="s">
        <v>13</v>
      </c>
      <c r="M4" s="2" t="s">
        <v>14</v>
      </c>
      <c r="N4" s="2" t="s">
        <v>15</v>
      </c>
      <c r="O4" s="2" t="s">
        <v>16</v>
      </c>
      <c r="P4" s="5" t="s">
        <v>17</v>
      </c>
      <c r="Q4" s="6" t="s">
        <v>18</v>
      </c>
      <c r="R4" s="6" t="s">
        <v>19</v>
      </c>
      <c r="S4" s="7" t="s">
        <v>20</v>
      </c>
      <c r="T4" s="8" t="s">
        <v>21</v>
      </c>
      <c r="U4" s="8" t="s">
        <v>22</v>
      </c>
      <c r="V4" s="8" t="s">
        <v>23</v>
      </c>
      <c r="W4" s="2" t="s">
        <v>16</v>
      </c>
      <c r="X4" s="2" t="s">
        <v>24</v>
      </c>
      <c r="Y4" s="9" t="s">
        <v>25</v>
      </c>
      <c r="Z4" s="10" t="s">
        <v>26</v>
      </c>
      <c r="AA4" s="2" t="s">
        <v>27</v>
      </c>
      <c r="AB4" s="11" t="s">
        <v>28</v>
      </c>
      <c r="AC4" s="12" t="s">
        <v>29</v>
      </c>
      <c r="AD4" s="13" t="s">
        <v>30</v>
      </c>
      <c r="AE4" s="2" t="s">
        <v>31</v>
      </c>
      <c r="AF4" s="1"/>
    </row>
    <row r="5" spans="1:32" ht="11.25" customHeight="1" x14ac:dyDescent="0.2">
      <c r="A5" s="14">
        <v>1</v>
      </c>
      <c r="B5" s="14" t="s">
        <v>32</v>
      </c>
      <c r="C5" s="14" t="s">
        <v>33</v>
      </c>
      <c r="D5" s="15" t="s">
        <v>34</v>
      </c>
      <c r="E5" s="15" t="s">
        <v>35</v>
      </c>
      <c r="F5" s="16" t="s">
        <v>36</v>
      </c>
      <c r="G5" s="17" t="s">
        <v>37</v>
      </c>
      <c r="H5" s="16" t="s">
        <v>38</v>
      </c>
      <c r="I5" s="18" t="s">
        <v>39</v>
      </c>
      <c r="J5" s="14"/>
      <c r="K5" s="14" t="s">
        <v>40</v>
      </c>
      <c r="L5" s="14"/>
      <c r="M5" s="19"/>
      <c r="N5" s="14"/>
      <c r="O5" s="20"/>
      <c r="P5" s="21">
        <v>20000</v>
      </c>
      <c r="Q5" s="21">
        <v>12000</v>
      </c>
      <c r="R5" s="21">
        <f>21500*0.1</f>
        <v>2150</v>
      </c>
      <c r="S5" s="21"/>
      <c r="T5" s="21">
        <f t="shared" ref="T5:T118" si="0">+U5-Q5-R5-S5</f>
        <v>0</v>
      </c>
      <c r="U5" s="21">
        <f t="shared" ref="U5:U118" si="1">+SUM(Q5:S5)</f>
        <v>14150</v>
      </c>
      <c r="V5" s="22">
        <f t="shared" ref="V5:V118" si="2">+P5-U5</f>
        <v>5850</v>
      </c>
      <c r="W5" s="22"/>
      <c r="X5" s="16"/>
      <c r="Y5" s="16"/>
      <c r="Z5" s="23" t="s">
        <v>41</v>
      </c>
      <c r="AA5" s="14"/>
      <c r="AB5" s="24" t="s">
        <v>42</v>
      </c>
      <c r="AC5" s="25"/>
      <c r="AD5" s="25"/>
      <c r="AE5" s="26"/>
      <c r="AF5" s="27"/>
    </row>
    <row r="6" spans="1:32" ht="11.25" customHeight="1" x14ac:dyDescent="0.2">
      <c r="A6" s="14">
        <v>2</v>
      </c>
      <c r="B6" s="14" t="s">
        <v>32</v>
      </c>
      <c r="C6" s="14" t="s">
        <v>43</v>
      </c>
      <c r="D6" s="15" t="s">
        <v>34</v>
      </c>
      <c r="E6" s="15" t="s">
        <v>35</v>
      </c>
      <c r="F6" s="16" t="s">
        <v>36</v>
      </c>
      <c r="G6" s="17" t="s">
        <v>37</v>
      </c>
      <c r="H6" s="16" t="s">
        <v>38</v>
      </c>
      <c r="I6" s="18" t="s">
        <v>44</v>
      </c>
      <c r="J6" s="14"/>
      <c r="K6" s="14" t="s">
        <v>40</v>
      </c>
      <c r="L6" s="14"/>
      <c r="M6" s="16"/>
      <c r="N6" s="16"/>
      <c r="O6" s="16"/>
      <c r="P6" s="21" t="str">
        <f t="shared" ref="P6:P118" ca="1" si="3">+$P$7</f>
        <v>#REF!</v>
      </c>
      <c r="Q6" s="28" t="str">
        <f t="shared" ref="Q6:Q118" ca="1" si="4">+$Q$7</f>
        <v>#REF!</v>
      </c>
      <c r="R6" s="28" t="str">
        <f t="shared" ref="R6:R118" ca="1" si="5">+$R$7</f>
        <v>#REF!</v>
      </c>
      <c r="S6" s="29"/>
      <c r="T6" s="21" t="str">
        <f t="shared" ca="1" si="0"/>
        <v>#REF!</v>
      </c>
      <c r="U6" s="21" t="str">
        <f t="shared" ca="1" si="1"/>
        <v>#REF!</v>
      </c>
      <c r="V6" s="22" t="str">
        <f t="shared" ca="1" si="2"/>
        <v>#REF!</v>
      </c>
      <c r="W6" s="22"/>
      <c r="X6" s="16"/>
      <c r="Y6" s="16"/>
      <c r="Z6" s="23" t="s">
        <v>41</v>
      </c>
      <c r="AA6" s="16"/>
      <c r="AB6" s="24" t="s">
        <v>45</v>
      </c>
      <c r="AC6" s="25"/>
      <c r="AD6" s="25"/>
      <c r="AE6" s="26"/>
      <c r="AF6" s="27"/>
    </row>
    <row r="7" spans="1:32" ht="11.25" customHeight="1" x14ac:dyDescent="0.2">
      <c r="A7" s="14">
        <v>3</v>
      </c>
      <c r="B7" s="14" t="s">
        <v>32</v>
      </c>
      <c r="C7" s="14" t="s">
        <v>46</v>
      </c>
      <c r="D7" s="15" t="s">
        <v>34</v>
      </c>
      <c r="E7" s="15" t="s">
        <v>35</v>
      </c>
      <c r="F7" s="16" t="s">
        <v>36</v>
      </c>
      <c r="G7" s="17" t="s">
        <v>37</v>
      </c>
      <c r="H7" s="16" t="s">
        <v>38</v>
      </c>
      <c r="I7" s="18" t="s">
        <v>47</v>
      </c>
      <c r="J7" s="14"/>
      <c r="K7" s="14" t="s">
        <v>40</v>
      </c>
      <c r="L7" s="14"/>
      <c r="M7" s="16"/>
      <c r="N7" s="16"/>
      <c r="O7" s="16"/>
      <c r="P7" s="21" t="str">
        <f t="shared" ca="1" si="3"/>
        <v>#REF!</v>
      </c>
      <c r="Q7" s="28" t="str">
        <f t="shared" ca="1" si="4"/>
        <v>#REF!</v>
      </c>
      <c r="R7" s="28" t="str">
        <f t="shared" ca="1" si="5"/>
        <v>#REF!</v>
      </c>
      <c r="S7" s="29"/>
      <c r="T7" s="21" t="str">
        <f t="shared" ca="1" si="0"/>
        <v>#REF!</v>
      </c>
      <c r="U7" s="21" t="str">
        <f t="shared" ca="1" si="1"/>
        <v>#REF!</v>
      </c>
      <c r="V7" s="22" t="str">
        <f t="shared" ca="1" si="2"/>
        <v>#REF!</v>
      </c>
      <c r="W7" s="22"/>
      <c r="X7" s="16"/>
      <c r="Y7" s="16"/>
      <c r="Z7" s="23" t="s">
        <v>41</v>
      </c>
      <c r="AA7" s="16"/>
      <c r="AB7" s="24" t="s">
        <v>48</v>
      </c>
      <c r="AC7" s="25"/>
      <c r="AD7" s="25"/>
      <c r="AE7" s="26"/>
      <c r="AF7" s="27"/>
    </row>
    <row r="8" spans="1:32" ht="11.25" customHeight="1" x14ac:dyDescent="0.2">
      <c r="A8" s="14">
        <v>4</v>
      </c>
      <c r="B8" s="14" t="s">
        <v>32</v>
      </c>
      <c r="C8" s="14" t="s">
        <v>49</v>
      </c>
      <c r="D8" s="15" t="s">
        <v>34</v>
      </c>
      <c r="E8" s="15" t="s">
        <v>35</v>
      </c>
      <c r="F8" s="16" t="s">
        <v>36</v>
      </c>
      <c r="G8" s="17" t="s">
        <v>37</v>
      </c>
      <c r="H8" s="16" t="s">
        <v>38</v>
      </c>
      <c r="I8" s="18" t="s">
        <v>50</v>
      </c>
      <c r="J8" s="14"/>
      <c r="K8" s="14" t="s">
        <v>40</v>
      </c>
      <c r="L8" s="14"/>
      <c r="M8" s="16"/>
      <c r="N8" s="16"/>
      <c r="O8" s="16"/>
      <c r="P8" s="21" t="str">
        <f t="shared" ca="1" si="3"/>
        <v>#REF!</v>
      </c>
      <c r="Q8" s="28" t="str">
        <f t="shared" ca="1" si="4"/>
        <v>#REF!</v>
      </c>
      <c r="R8" s="28" t="str">
        <f t="shared" ca="1" si="5"/>
        <v>#REF!</v>
      </c>
      <c r="S8" s="29"/>
      <c r="T8" s="21" t="str">
        <f t="shared" ca="1" si="0"/>
        <v>#REF!</v>
      </c>
      <c r="U8" s="21" t="str">
        <f t="shared" ca="1" si="1"/>
        <v>#REF!</v>
      </c>
      <c r="V8" s="22" t="str">
        <f t="shared" ca="1" si="2"/>
        <v>#REF!</v>
      </c>
      <c r="W8" s="22"/>
      <c r="X8" s="16"/>
      <c r="Y8" s="16"/>
      <c r="Z8" s="23" t="s">
        <v>41</v>
      </c>
      <c r="AA8" s="16"/>
      <c r="AB8" s="24" t="s">
        <v>51</v>
      </c>
      <c r="AC8" s="25"/>
      <c r="AD8" s="25"/>
      <c r="AE8" s="26"/>
      <c r="AF8" s="27"/>
    </row>
    <row r="9" spans="1:32" ht="11.25" customHeight="1" x14ac:dyDescent="0.2">
      <c r="A9" s="14">
        <v>5</v>
      </c>
      <c r="B9" s="14" t="s">
        <v>32</v>
      </c>
      <c r="C9" s="30" t="s">
        <v>52</v>
      </c>
      <c r="D9" s="15" t="s">
        <v>34</v>
      </c>
      <c r="E9" s="15" t="s">
        <v>35</v>
      </c>
      <c r="F9" s="16" t="s">
        <v>36</v>
      </c>
      <c r="G9" s="17" t="s">
        <v>37</v>
      </c>
      <c r="H9" s="16" t="s">
        <v>38</v>
      </c>
      <c r="I9" s="18" t="s">
        <v>53</v>
      </c>
      <c r="J9" s="25"/>
      <c r="K9" s="25" t="s">
        <v>40</v>
      </c>
      <c r="L9" s="25"/>
      <c r="M9" s="25"/>
      <c r="N9" s="25"/>
      <c r="O9" s="25"/>
      <c r="P9" s="25" t="str">
        <f t="shared" ca="1" si="3"/>
        <v>#REF!</v>
      </c>
      <c r="Q9" s="25" t="str">
        <f t="shared" ca="1" si="4"/>
        <v>#REF!</v>
      </c>
      <c r="R9" s="25" t="str">
        <f t="shared" ca="1" si="5"/>
        <v>#REF!</v>
      </c>
      <c r="S9" s="25">
        <v>2404</v>
      </c>
      <c r="T9" s="25" t="str">
        <f t="shared" ca="1" si="0"/>
        <v>#REF!</v>
      </c>
      <c r="U9" s="25" t="str">
        <f t="shared" ca="1" si="1"/>
        <v>#REF!</v>
      </c>
      <c r="V9" s="25" t="str">
        <f t="shared" ca="1" si="2"/>
        <v>#REF!</v>
      </c>
      <c r="W9" s="25"/>
      <c r="X9" s="25"/>
      <c r="Y9" s="25"/>
      <c r="Z9" s="25" t="s">
        <v>41</v>
      </c>
      <c r="AA9" s="25"/>
      <c r="AB9" s="25" t="s">
        <v>54</v>
      </c>
      <c r="AC9" s="25"/>
      <c r="AD9" s="25"/>
      <c r="AE9" s="26"/>
      <c r="AF9" s="27"/>
    </row>
    <row r="10" spans="1:32" ht="11.25" customHeight="1" x14ac:dyDescent="0.2">
      <c r="A10" s="14">
        <v>6</v>
      </c>
      <c r="B10" s="14" t="s">
        <v>32</v>
      </c>
      <c r="C10" s="14" t="s">
        <v>55</v>
      </c>
      <c r="D10" s="15" t="s">
        <v>34</v>
      </c>
      <c r="E10" s="15" t="s">
        <v>35</v>
      </c>
      <c r="F10" s="16" t="s">
        <v>36</v>
      </c>
      <c r="G10" s="17" t="s">
        <v>37</v>
      </c>
      <c r="H10" s="16" t="s">
        <v>38</v>
      </c>
      <c r="I10" s="18" t="s">
        <v>56</v>
      </c>
      <c r="J10" s="25"/>
      <c r="K10" s="25" t="s">
        <v>40</v>
      </c>
      <c r="L10" s="25"/>
      <c r="M10" s="25"/>
      <c r="N10" s="25"/>
      <c r="O10" s="25"/>
      <c r="P10" s="25" t="str">
        <f t="shared" ca="1" si="3"/>
        <v>#REF!</v>
      </c>
      <c r="Q10" s="25" t="str">
        <f t="shared" ca="1" si="4"/>
        <v>#REF!</v>
      </c>
      <c r="R10" s="25" t="str">
        <f t="shared" ca="1" si="5"/>
        <v>#REF!</v>
      </c>
      <c r="S10" s="25"/>
      <c r="T10" s="25" t="str">
        <f t="shared" ca="1" si="0"/>
        <v>#REF!</v>
      </c>
      <c r="U10" s="25" t="str">
        <f t="shared" ca="1" si="1"/>
        <v>#REF!</v>
      </c>
      <c r="V10" s="25" t="str">
        <f t="shared" ca="1" si="2"/>
        <v>#REF!</v>
      </c>
      <c r="W10" s="25"/>
      <c r="X10" s="25"/>
      <c r="Y10" s="25"/>
      <c r="Z10" s="25" t="s">
        <v>41</v>
      </c>
      <c r="AA10" s="25"/>
      <c r="AB10" s="25" t="s">
        <v>57</v>
      </c>
      <c r="AC10" s="25"/>
      <c r="AD10" s="25"/>
      <c r="AE10" s="26"/>
      <c r="AF10" s="27"/>
    </row>
    <row r="11" spans="1:32" ht="11.25" customHeight="1" x14ac:dyDescent="0.2">
      <c r="A11" s="14">
        <v>7</v>
      </c>
      <c r="B11" s="14" t="s">
        <v>32</v>
      </c>
      <c r="C11" s="14" t="s">
        <v>58</v>
      </c>
      <c r="D11" s="15" t="s">
        <v>34</v>
      </c>
      <c r="E11" s="15" t="s">
        <v>35</v>
      </c>
      <c r="F11" s="16" t="s">
        <v>36</v>
      </c>
      <c r="G11" s="17" t="s">
        <v>37</v>
      </c>
      <c r="H11" s="16" t="s">
        <v>38</v>
      </c>
      <c r="I11" s="18" t="s">
        <v>59</v>
      </c>
      <c r="J11" s="25"/>
      <c r="K11" s="25" t="s">
        <v>40</v>
      </c>
      <c r="L11" s="25"/>
      <c r="M11" s="25"/>
      <c r="N11" s="25"/>
      <c r="O11" s="25"/>
      <c r="P11" s="25" t="str">
        <f t="shared" ca="1" si="3"/>
        <v>#REF!</v>
      </c>
      <c r="Q11" s="25" t="str">
        <f t="shared" ca="1" si="4"/>
        <v>#REF!</v>
      </c>
      <c r="R11" s="25" t="str">
        <f t="shared" ca="1" si="5"/>
        <v>#REF!</v>
      </c>
      <c r="S11" s="25"/>
      <c r="T11" s="25" t="str">
        <f t="shared" ca="1" si="0"/>
        <v>#REF!</v>
      </c>
      <c r="U11" s="25" t="str">
        <f t="shared" ca="1" si="1"/>
        <v>#REF!</v>
      </c>
      <c r="V11" s="25" t="str">
        <f t="shared" ca="1" si="2"/>
        <v>#REF!</v>
      </c>
      <c r="W11" s="25"/>
      <c r="X11" s="25"/>
      <c r="Y11" s="25"/>
      <c r="Z11" s="25" t="s">
        <v>41</v>
      </c>
      <c r="AA11" s="25"/>
      <c r="AB11" s="25" t="s">
        <v>60</v>
      </c>
      <c r="AC11" s="25"/>
      <c r="AD11" s="25"/>
      <c r="AE11" s="26"/>
      <c r="AF11" s="27"/>
    </row>
    <row r="12" spans="1:32" ht="11.25" customHeight="1" x14ac:dyDescent="0.2">
      <c r="A12" s="14">
        <v>8</v>
      </c>
      <c r="B12" s="14" t="s">
        <v>32</v>
      </c>
      <c r="C12" s="14" t="s">
        <v>61</v>
      </c>
      <c r="D12" s="15" t="s">
        <v>34</v>
      </c>
      <c r="E12" s="15" t="s">
        <v>35</v>
      </c>
      <c r="F12" s="16" t="s">
        <v>36</v>
      </c>
      <c r="G12" s="17" t="s">
        <v>37</v>
      </c>
      <c r="H12" s="16" t="s">
        <v>38</v>
      </c>
      <c r="I12" s="18" t="s">
        <v>62</v>
      </c>
      <c r="J12" s="25"/>
      <c r="K12" s="25" t="s">
        <v>40</v>
      </c>
      <c r="L12" s="25"/>
      <c r="M12" s="25"/>
      <c r="N12" s="25"/>
      <c r="O12" s="25"/>
      <c r="P12" s="25" t="str">
        <f t="shared" ca="1" si="3"/>
        <v>#REF!</v>
      </c>
      <c r="Q12" s="25" t="str">
        <f t="shared" ca="1" si="4"/>
        <v>#REF!</v>
      </c>
      <c r="R12" s="25" t="str">
        <f t="shared" ca="1" si="5"/>
        <v>#REF!</v>
      </c>
      <c r="S12" s="25"/>
      <c r="T12" s="25" t="str">
        <f t="shared" ca="1" si="0"/>
        <v>#REF!</v>
      </c>
      <c r="U12" s="25" t="str">
        <f t="shared" ca="1" si="1"/>
        <v>#REF!</v>
      </c>
      <c r="V12" s="25" t="str">
        <f t="shared" ca="1" si="2"/>
        <v>#REF!</v>
      </c>
      <c r="W12" s="25"/>
      <c r="X12" s="25"/>
      <c r="Y12" s="25"/>
      <c r="Z12" s="25" t="s">
        <v>41</v>
      </c>
      <c r="AA12" s="25"/>
      <c r="AB12" s="25" t="s">
        <v>63</v>
      </c>
      <c r="AC12" s="25"/>
      <c r="AD12" s="25"/>
      <c r="AE12" s="26"/>
      <c r="AF12" s="27"/>
    </row>
    <row r="13" spans="1:32" ht="11.25" customHeight="1" x14ac:dyDescent="0.2">
      <c r="A13" s="14">
        <v>9</v>
      </c>
      <c r="B13" s="14" t="s">
        <v>32</v>
      </c>
      <c r="C13" s="14" t="s">
        <v>64</v>
      </c>
      <c r="D13" s="15" t="s">
        <v>34</v>
      </c>
      <c r="E13" s="15" t="s">
        <v>35</v>
      </c>
      <c r="F13" s="16" t="s">
        <v>36</v>
      </c>
      <c r="G13" s="17" t="s">
        <v>37</v>
      </c>
      <c r="H13" s="16" t="s">
        <v>38</v>
      </c>
      <c r="I13" s="18" t="s">
        <v>65</v>
      </c>
      <c r="J13" s="25"/>
      <c r="K13" s="25" t="s">
        <v>40</v>
      </c>
      <c r="L13" s="25"/>
      <c r="M13" s="25"/>
      <c r="N13" s="25"/>
      <c r="O13" s="25"/>
      <c r="P13" s="25" t="str">
        <f t="shared" ca="1" si="3"/>
        <v>#REF!</v>
      </c>
      <c r="Q13" s="25" t="str">
        <f t="shared" ca="1" si="4"/>
        <v>#REF!</v>
      </c>
      <c r="R13" s="25" t="str">
        <f t="shared" ca="1" si="5"/>
        <v>#REF!</v>
      </c>
      <c r="S13" s="25"/>
      <c r="T13" s="25" t="str">
        <f t="shared" ca="1" si="0"/>
        <v>#REF!</v>
      </c>
      <c r="U13" s="25" t="str">
        <f t="shared" ca="1" si="1"/>
        <v>#REF!</v>
      </c>
      <c r="V13" s="25" t="str">
        <f t="shared" ca="1" si="2"/>
        <v>#REF!</v>
      </c>
      <c r="W13" s="25"/>
      <c r="X13" s="25"/>
      <c r="Y13" s="25"/>
      <c r="Z13" s="25" t="s">
        <v>41</v>
      </c>
      <c r="AA13" s="25"/>
      <c r="AB13" s="25" t="s">
        <v>66</v>
      </c>
      <c r="AC13" s="25"/>
      <c r="AD13" s="25"/>
      <c r="AE13" s="26"/>
      <c r="AF13" s="27"/>
    </row>
    <row r="14" spans="1:32" ht="11.25" customHeight="1" x14ac:dyDescent="0.2">
      <c r="A14" s="14">
        <v>10</v>
      </c>
      <c r="B14" s="14" t="s">
        <v>32</v>
      </c>
      <c r="C14" s="14" t="s">
        <v>67</v>
      </c>
      <c r="D14" s="15" t="s">
        <v>34</v>
      </c>
      <c r="E14" s="15" t="s">
        <v>35</v>
      </c>
      <c r="F14" s="16" t="s">
        <v>36</v>
      </c>
      <c r="G14" s="17" t="s">
        <v>37</v>
      </c>
      <c r="H14" s="16" t="s">
        <v>68</v>
      </c>
      <c r="I14" s="18" t="s">
        <v>69</v>
      </c>
      <c r="J14" s="25"/>
      <c r="K14" s="25" t="s">
        <v>40</v>
      </c>
      <c r="L14" s="25"/>
      <c r="M14" s="25"/>
      <c r="N14" s="25"/>
      <c r="O14" s="25"/>
      <c r="P14" s="25" t="str">
        <f t="shared" ca="1" si="3"/>
        <v>#REF!</v>
      </c>
      <c r="Q14" s="25" t="str">
        <f t="shared" ca="1" si="4"/>
        <v>#REF!</v>
      </c>
      <c r="R14" s="25" t="str">
        <f t="shared" ca="1" si="5"/>
        <v>#REF!</v>
      </c>
      <c r="S14" s="25"/>
      <c r="T14" s="25" t="str">
        <f t="shared" ca="1" si="0"/>
        <v>#REF!</v>
      </c>
      <c r="U14" s="25" t="str">
        <f t="shared" ca="1" si="1"/>
        <v>#REF!</v>
      </c>
      <c r="V14" s="25" t="str">
        <f t="shared" ca="1" si="2"/>
        <v>#REF!</v>
      </c>
      <c r="W14" s="25"/>
      <c r="X14" s="25"/>
      <c r="Y14" s="25"/>
      <c r="Z14" s="25" t="s">
        <v>41</v>
      </c>
      <c r="AA14" s="25"/>
      <c r="AB14" s="25" t="s">
        <v>48</v>
      </c>
      <c r="AC14" s="25"/>
      <c r="AD14" s="25"/>
      <c r="AE14" s="26"/>
      <c r="AF14" s="27"/>
    </row>
    <row r="15" spans="1:32" ht="11.25" customHeight="1" x14ac:dyDescent="0.2">
      <c r="A15" s="14">
        <v>11</v>
      </c>
      <c r="B15" s="14" t="s">
        <v>32</v>
      </c>
      <c r="C15" s="14" t="s">
        <v>70</v>
      </c>
      <c r="D15" s="15" t="s">
        <v>34</v>
      </c>
      <c r="E15" s="15" t="s">
        <v>35</v>
      </c>
      <c r="F15" s="16" t="s">
        <v>36</v>
      </c>
      <c r="G15" s="17" t="s">
        <v>37</v>
      </c>
      <c r="H15" s="16" t="s">
        <v>68</v>
      </c>
      <c r="I15" s="18" t="s">
        <v>71</v>
      </c>
      <c r="J15" s="25"/>
      <c r="K15" s="25" t="s">
        <v>40</v>
      </c>
      <c r="L15" s="25"/>
      <c r="M15" s="25"/>
      <c r="N15" s="25"/>
      <c r="O15" s="25"/>
      <c r="P15" s="25" t="str">
        <f t="shared" ca="1" si="3"/>
        <v>#REF!</v>
      </c>
      <c r="Q15" s="25" t="str">
        <f t="shared" ca="1" si="4"/>
        <v>#REF!</v>
      </c>
      <c r="R15" s="25" t="str">
        <f t="shared" ca="1" si="5"/>
        <v>#REF!</v>
      </c>
      <c r="S15" s="25"/>
      <c r="T15" s="25" t="str">
        <f t="shared" ca="1" si="0"/>
        <v>#REF!</v>
      </c>
      <c r="U15" s="25" t="str">
        <f t="shared" ca="1" si="1"/>
        <v>#REF!</v>
      </c>
      <c r="V15" s="25" t="str">
        <f t="shared" ca="1" si="2"/>
        <v>#REF!</v>
      </c>
      <c r="W15" s="25"/>
      <c r="X15" s="25"/>
      <c r="Y15" s="25"/>
      <c r="Z15" s="25" t="s">
        <v>41</v>
      </c>
      <c r="AA15" s="25"/>
      <c r="AB15" s="25" t="s">
        <v>72</v>
      </c>
      <c r="AC15" s="25"/>
      <c r="AD15" s="25"/>
      <c r="AE15" s="26"/>
      <c r="AF15" s="27"/>
    </row>
    <row r="16" spans="1:32" ht="11.25" customHeight="1" x14ac:dyDescent="0.2">
      <c r="A16" s="14">
        <v>12</v>
      </c>
      <c r="B16" s="14" t="s">
        <v>32</v>
      </c>
      <c r="C16" s="14" t="s">
        <v>73</v>
      </c>
      <c r="D16" s="15" t="s">
        <v>34</v>
      </c>
      <c r="E16" s="15" t="s">
        <v>35</v>
      </c>
      <c r="F16" s="16" t="s">
        <v>36</v>
      </c>
      <c r="G16" s="17" t="s">
        <v>37</v>
      </c>
      <c r="H16" s="16" t="s">
        <v>68</v>
      </c>
      <c r="I16" s="18" t="s">
        <v>74</v>
      </c>
      <c r="J16" s="25"/>
      <c r="K16" s="25" t="s">
        <v>40</v>
      </c>
      <c r="L16" s="25"/>
      <c r="M16" s="25"/>
      <c r="N16" s="25"/>
      <c r="O16" s="25"/>
      <c r="P16" s="25" t="str">
        <f t="shared" ca="1" si="3"/>
        <v>#REF!</v>
      </c>
      <c r="Q16" s="25" t="str">
        <f t="shared" ca="1" si="4"/>
        <v>#REF!</v>
      </c>
      <c r="R16" s="25" t="str">
        <f t="shared" ca="1" si="5"/>
        <v>#REF!</v>
      </c>
      <c r="S16" s="25"/>
      <c r="T16" s="25" t="str">
        <f t="shared" ca="1" si="0"/>
        <v>#REF!</v>
      </c>
      <c r="U16" s="25" t="str">
        <f t="shared" ca="1" si="1"/>
        <v>#REF!</v>
      </c>
      <c r="V16" s="25" t="str">
        <f t="shared" ca="1" si="2"/>
        <v>#REF!</v>
      </c>
      <c r="W16" s="25"/>
      <c r="X16" s="25"/>
      <c r="Y16" s="25"/>
      <c r="Z16" s="25" t="s">
        <v>41</v>
      </c>
      <c r="AA16" s="25"/>
      <c r="AB16" s="25" t="s">
        <v>75</v>
      </c>
      <c r="AC16" s="25"/>
      <c r="AD16" s="25"/>
      <c r="AE16" s="26"/>
      <c r="AF16" s="27"/>
    </row>
    <row r="17" spans="1:32" ht="11.25" customHeight="1" x14ac:dyDescent="0.2">
      <c r="A17" s="14">
        <v>13</v>
      </c>
      <c r="B17" s="14" t="s">
        <v>32</v>
      </c>
      <c r="C17" s="14" t="s">
        <v>76</v>
      </c>
      <c r="D17" s="15" t="s">
        <v>34</v>
      </c>
      <c r="E17" s="15" t="s">
        <v>35</v>
      </c>
      <c r="F17" s="16" t="s">
        <v>36</v>
      </c>
      <c r="G17" s="17" t="s">
        <v>37</v>
      </c>
      <c r="H17" s="16" t="s">
        <v>68</v>
      </c>
      <c r="I17" s="18" t="s">
        <v>77</v>
      </c>
      <c r="J17" s="25"/>
      <c r="K17" s="25" t="s">
        <v>40</v>
      </c>
      <c r="L17" s="25"/>
      <c r="M17" s="25"/>
      <c r="N17" s="25"/>
      <c r="O17" s="25"/>
      <c r="P17" s="25" t="str">
        <f t="shared" ca="1" si="3"/>
        <v>#REF!</v>
      </c>
      <c r="Q17" s="25" t="str">
        <f t="shared" ca="1" si="4"/>
        <v>#REF!</v>
      </c>
      <c r="R17" s="25" t="str">
        <f t="shared" ca="1" si="5"/>
        <v>#REF!</v>
      </c>
      <c r="S17" s="25"/>
      <c r="T17" s="25" t="str">
        <f t="shared" ca="1" si="0"/>
        <v>#REF!</v>
      </c>
      <c r="U17" s="25" t="str">
        <f t="shared" ca="1" si="1"/>
        <v>#REF!</v>
      </c>
      <c r="V17" s="25" t="str">
        <f t="shared" ca="1" si="2"/>
        <v>#REF!</v>
      </c>
      <c r="W17" s="25"/>
      <c r="X17" s="25"/>
      <c r="Y17" s="25"/>
      <c r="Z17" s="25" t="s">
        <v>41</v>
      </c>
      <c r="AA17" s="25"/>
      <c r="AB17" s="25" t="s">
        <v>78</v>
      </c>
      <c r="AC17" s="25"/>
      <c r="AD17" s="25"/>
      <c r="AE17" s="26"/>
      <c r="AF17" s="27"/>
    </row>
    <row r="18" spans="1:32" ht="11.25" customHeight="1" x14ac:dyDescent="0.2">
      <c r="A18" s="14">
        <v>14</v>
      </c>
      <c r="B18" s="14" t="s">
        <v>32</v>
      </c>
      <c r="C18" s="14" t="s">
        <v>79</v>
      </c>
      <c r="D18" s="15" t="s">
        <v>34</v>
      </c>
      <c r="E18" s="15" t="s">
        <v>35</v>
      </c>
      <c r="F18" s="16" t="s">
        <v>36</v>
      </c>
      <c r="G18" s="31" t="s">
        <v>80</v>
      </c>
      <c r="H18" s="16" t="s">
        <v>81</v>
      </c>
      <c r="I18" s="18" t="s">
        <v>82</v>
      </c>
      <c r="J18" s="25"/>
      <c r="K18" s="25" t="s">
        <v>40</v>
      </c>
      <c r="L18" s="25"/>
      <c r="M18" s="25"/>
      <c r="N18" s="25"/>
      <c r="O18" s="25"/>
      <c r="P18" s="25" t="str">
        <f t="shared" ca="1" si="3"/>
        <v>#REF!</v>
      </c>
      <c r="Q18" s="25" t="str">
        <f t="shared" ca="1" si="4"/>
        <v>#REF!</v>
      </c>
      <c r="R18" s="25" t="str">
        <f t="shared" ca="1" si="5"/>
        <v>#REF!</v>
      </c>
      <c r="S18" s="25"/>
      <c r="T18" s="25" t="str">
        <f t="shared" ca="1" si="0"/>
        <v>#REF!</v>
      </c>
      <c r="U18" s="25" t="str">
        <f t="shared" ca="1" si="1"/>
        <v>#REF!</v>
      </c>
      <c r="V18" s="25" t="str">
        <f t="shared" ca="1" si="2"/>
        <v>#REF!</v>
      </c>
      <c r="W18" s="25"/>
      <c r="X18" s="25"/>
      <c r="Y18" s="25"/>
      <c r="Z18" s="25" t="s">
        <v>41</v>
      </c>
      <c r="AA18" s="25"/>
      <c r="AB18" s="25" t="s">
        <v>83</v>
      </c>
      <c r="AC18" s="25"/>
      <c r="AD18" s="25"/>
      <c r="AE18" s="26"/>
      <c r="AF18" s="27"/>
    </row>
    <row r="19" spans="1:32" ht="11.25" customHeight="1" x14ac:dyDescent="0.2">
      <c r="A19" s="14">
        <v>15</v>
      </c>
      <c r="B19" s="14" t="s">
        <v>32</v>
      </c>
      <c r="C19" s="14" t="s">
        <v>84</v>
      </c>
      <c r="D19" s="15" t="s">
        <v>34</v>
      </c>
      <c r="E19" s="15" t="s">
        <v>35</v>
      </c>
      <c r="F19" s="16" t="s">
        <v>36</v>
      </c>
      <c r="G19" s="31" t="s">
        <v>80</v>
      </c>
      <c r="H19" s="16" t="s">
        <v>85</v>
      </c>
      <c r="I19" s="18" t="s">
        <v>86</v>
      </c>
      <c r="J19" s="25"/>
      <c r="K19" s="25" t="s">
        <v>40</v>
      </c>
      <c r="L19" s="25"/>
      <c r="M19" s="25"/>
      <c r="N19" s="25"/>
      <c r="O19" s="25"/>
      <c r="P19" s="25" t="str">
        <f t="shared" ca="1" si="3"/>
        <v>#REF!</v>
      </c>
      <c r="Q19" s="25" t="str">
        <f t="shared" ca="1" si="4"/>
        <v>#REF!</v>
      </c>
      <c r="R19" s="25" t="str">
        <f t="shared" ca="1" si="5"/>
        <v>#REF!</v>
      </c>
      <c r="S19" s="25"/>
      <c r="T19" s="25" t="str">
        <f t="shared" ca="1" si="0"/>
        <v>#REF!</v>
      </c>
      <c r="U19" s="25" t="str">
        <f t="shared" ca="1" si="1"/>
        <v>#REF!</v>
      </c>
      <c r="V19" s="25" t="str">
        <f t="shared" ca="1" si="2"/>
        <v>#REF!</v>
      </c>
      <c r="W19" s="25"/>
      <c r="X19" s="25"/>
      <c r="Y19" s="25"/>
      <c r="Z19" s="25" t="s">
        <v>41</v>
      </c>
      <c r="AA19" s="25"/>
      <c r="AB19" s="25" t="s">
        <v>87</v>
      </c>
      <c r="AC19" s="25"/>
      <c r="AD19" s="25"/>
      <c r="AE19" s="26"/>
      <c r="AF19" s="27"/>
    </row>
    <row r="20" spans="1:32" ht="11.25" customHeight="1" x14ac:dyDescent="0.2">
      <c r="A20" s="14">
        <v>16</v>
      </c>
      <c r="B20" s="14" t="s">
        <v>32</v>
      </c>
      <c r="C20" s="14" t="s">
        <v>88</v>
      </c>
      <c r="D20" s="15" t="s">
        <v>34</v>
      </c>
      <c r="E20" s="15" t="s">
        <v>35</v>
      </c>
      <c r="F20" s="16" t="s">
        <v>36</v>
      </c>
      <c r="G20" s="31" t="s">
        <v>80</v>
      </c>
      <c r="H20" s="16" t="s">
        <v>89</v>
      </c>
      <c r="I20" s="18" t="s">
        <v>90</v>
      </c>
      <c r="J20" s="25"/>
      <c r="K20" s="25" t="s">
        <v>40</v>
      </c>
      <c r="L20" s="25"/>
      <c r="M20" s="25"/>
      <c r="N20" s="25"/>
      <c r="O20" s="25"/>
      <c r="P20" s="25" t="str">
        <f t="shared" ca="1" si="3"/>
        <v>#REF!</v>
      </c>
      <c r="Q20" s="25" t="str">
        <f t="shared" ca="1" si="4"/>
        <v>#REF!</v>
      </c>
      <c r="R20" s="25" t="str">
        <f t="shared" ca="1" si="5"/>
        <v>#REF!</v>
      </c>
      <c r="S20" s="25"/>
      <c r="T20" s="25" t="str">
        <f t="shared" ca="1" si="0"/>
        <v>#REF!</v>
      </c>
      <c r="U20" s="25" t="str">
        <f t="shared" ca="1" si="1"/>
        <v>#REF!</v>
      </c>
      <c r="V20" s="25" t="str">
        <f t="shared" ca="1" si="2"/>
        <v>#REF!</v>
      </c>
      <c r="W20" s="25"/>
      <c r="X20" s="25"/>
      <c r="Y20" s="25"/>
      <c r="Z20" s="25" t="s">
        <v>41</v>
      </c>
      <c r="AA20" s="25"/>
      <c r="AB20" s="25" t="s">
        <v>91</v>
      </c>
      <c r="AC20" s="25"/>
      <c r="AD20" s="25"/>
      <c r="AE20" s="26"/>
      <c r="AF20" s="27"/>
    </row>
    <row r="21" spans="1:32" ht="11.25" customHeight="1" x14ac:dyDescent="0.2">
      <c r="A21" s="14">
        <v>17</v>
      </c>
      <c r="B21" s="14" t="s">
        <v>32</v>
      </c>
      <c r="C21" s="14" t="s">
        <v>92</v>
      </c>
      <c r="D21" s="15" t="s">
        <v>34</v>
      </c>
      <c r="E21" s="15" t="s">
        <v>35</v>
      </c>
      <c r="F21" s="16" t="s">
        <v>36</v>
      </c>
      <c r="G21" s="31" t="s">
        <v>80</v>
      </c>
      <c r="H21" s="16" t="s">
        <v>81</v>
      </c>
      <c r="I21" s="18" t="s">
        <v>93</v>
      </c>
      <c r="J21" s="25"/>
      <c r="K21" s="25" t="s">
        <v>40</v>
      </c>
      <c r="L21" s="25"/>
      <c r="M21" s="25"/>
      <c r="N21" s="25"/>
      <c r="O21" s="25"/>
      <c r="P21" s="25" t="str">
        <f t="shared" ca="1" si="3"/>
        <v>#REF!</v>
      </c>
      <c r="Q21" s="25" t="str">
        <f t="shared" ca="1" si="4"/>
        <v>#REF!</v>
      </c>
      <c r="R21" s="25" t="str">
        <f t="shared" ca="1" si="5"/>
        <v>#REF!</v>
      </c>
      <c r="S21" s="25"/>
      <c r="T21" s="25" t="str">
        <f t="shared" ca="1" si="0"/>
        <v>#REF!</v>
      </c>
      <c r="U21" s="25" t="str">
        <f t="shared" ca="1" si="1"/>
        <v>#REF!</v>
      </c>
      <c r="V21" s="25" t="str">
        <f t="shared" ca="1" si="2"/>
        <v>#REF!</v>
      </c>
      <c r="W21" s="25"/>
      <c r="X21" s="25"/>
      <c r="Y21" s="25"/>
      <c r="Z21" s="25" t="s">
        <v>41</v>
      </c>
      <c r="AA21" s="25"/>
      <c r="AB21" s="25" t="s">
        <v>94</v>
      </c>
      <c r="AC21" s="25"/>
      <c r="AD21" s="25"/>
      <c r="AE21" s="26"/>
      <c r="AF21" s="27"/>
    </row>
    <row r="22" spans="1:32" ht="11.25" customHeight="1" x14ac:dyDescent="0.2">
      <c r="A22" s="14">
        <v>18</v>
      </c>
      <c r="B22" s="14" t="s">
        <v>32</v>
      </c>
      <c r="C22" s="14" t="s">
        <v>95</v>
      </c>
      <c r="D22" s="15" t="s">
        <v>34</v>
      </c>
      <c r="E22" s="15" t="s">
        <v>35</v>
      </c>
      <c r="F22" s="16" t="s">
        <v>36</v>
      </c>
      <c r="G22" s="31" t="s">
        <v>80</v>
      </c>
      <c r="H22" s="16" t="s">
        <v>96</v>
      </c>
      <c r="I22" s="18" t="s">
        <v>97</v>
      </c>
      <c r="J22" s="25"/>
      <c r="K22" s="25" t="s">
        <v>40</v>
      </c>
      <c r="L22" s="25"/>
      <c r="M22" s="25"/>
      <c r="N22" s="25"/>
      <c r="O22" s="25"/>
      <c r="P22" s="25" t="str">
        <f t="shared" ca="1" si="3"/>
        <v>#REF!</v>
      </c>
      <c r="Q22" s="25" t="str">
        <f t="shared" ca="1" si="4"/>
        <v>#REF!</v>
      </c>
      <c r="R22" s="25" t="str">
        <f t="shared" ca="1" si="5"/>
        <v>#REF!</v>
      </c>
      <c r="S22" s="25"/>
      <c r="T22" s="25" t="str">
        <f t="shared" ca="1" si="0"/>
        <v>#REF!</v>
      </c>
      <c r="U22" s="25" t="str">
        <f t="shared" ca="1" si="1"/>
        <v>#REF!</v>
      </c>
      <c r="V22" s="25" t="str">
        <f t="shared" ca="1" si="2"/>
        <v>#REF!</v>
      </c>
      <c r="W22" s="25"/>
      <c r="X22" s="25"/>
      <c r="Y22" s="25"/>
      <c r="Z22" s="25" t="s">
        <v>41</v>
      </c>
      <c r="AA22" s="25"/>
      <c r="AB22" s="25" t="s">
        <v>98</v>
      </c>
      <c r="AC22" s="25"/>
      <c r="AD22" s="25"/>
      <c r="AE22" s="26"/>
      <c r="AF22" s="27"/>
    </row>
    <row r="23" spans="1:32" ht="11.25" customHeight="1" x14ac:dyDescent="0.2">
      <c r="A23" s="14">
        <v>19</v>
      </c>
      <c r="B23" s="14" t="s">
        <v>32</v>
      </c>
      <c r="C23" s="14" t="s">
        <v>99</v>
      </c>
      <c r="D23" s="15" t="s">
        <v>34</v>
      </c>
      <c r="E23" s="15" t="s">
        <v>35</v>
      </c>
      <c r="F23" s="16" t="s">
        <v>36</v>
      </c>
      <c r="G23" s="31" t="s">
        <v>80</v>
      </c>
      <c r="H23" s="16" t="s">
        <v>100</v>
      </c>
      <c r="I23" s="18" t="s">
        <v>101</v>
      </c>
      <c r="J23" s="25"/>
      <c r="K23" s="25" t="s">
        <v>40</v>
      </c>
      <c r="L23" s="25"/>
      <c r="M23" s="25"/>
      <c r="N23" s="25"/>
      <c r="O23" s="25"/>
      <c r="P23" s="25" t="str">
        <f t="shared" ca="1" si="3"/>
        <v>#REF!</v>
      </c>
      <c r="Q23" s="25" t="str">
        <f t="shared" ca="1" si="4"/>
        <v>#REF!</v>
      </c>
      <c r="R23" s="25" t="str">
        <f t="shared" ca="1" si="5"/>
        <v>#REF!</v>
      </c>
      <c r="S23" s="25"/>
      <c r="T23" s="25" t="str">
        <f t="shared" ca="1" si="0"/>
        <v>#REF!</v>
      </c>
      <c r="U23" s="25" t="str">
        <f t="shared" ca="1" si="1"/>
        <v>#REF!</v>
      </c>
      <c r="V23" s="25" t="str">
        <f t="shared" ca="1" si="2"/>
        <v>#REF!</v>
      </c>
      <c r="W23" s="25"/>
      <c r="X23" s="25"/>
      <c r="Y23" s="25"/>
      <c r="Z23" s="25" t="s">
        <v>41</v>
      </c>
      <c r="AA23" s="25"/>
      <c r="AB23" s="25" t="s">
        <v>102</v>
      </c>
      <c r="AC23" s="25"/>
      <c r="AD23" s="25"/>
      <c r="AE23" s="26"/>
      <c r="AF23" s="27"/>
    </row>
    <row r="24" spans="1:32" ht="11.25" customHeight="1" x14ac:dyDescent="0.2">
      <c r="A24" s="14">
        <v>20</v>
      </c>
      <c r="B24" s="14" t="s">
        <v>32</v>
      </c>
      <c r="C24" s="14" t="s">
        <v>103</v>
      </c>
      <c r="D24" s="15" t="s">
        <v>34</v>
      </c>
      <c r="E24" s="15" t="s">
        <v>35</v>
      </c>
      <c r="F24" s="16" t="s">
        <v>36</v>
      </c>
      <c r="G24" s="31" t="s">
        <v>80</v>
      </c>
      <c r="H24" s="16" t="s">
        <v>100</v>
      </c>
      <c r="I24" s="18" t="s">
        <v>104</v>
      </c>
      <c r="J24" s="25"/>
      <c r="K24" s="25" t="s">
        <v>40</v>
      </c>
      <c r="L24" s="25"/>
      <c r="M24" s="25"/>
      <c r="N24" s="25"/>
      <c r="O24" s="25"/>
      <c r="P24" s="25" t="str">
        <f t="shared" ca="1" si="3"/>
        <v>#REF!</v>
      </c>
      <c r="Q24" s="25" t="str">
        <f t="shared" ca="1" si="4"/>
        <v>#REF!</v>
      </c>
      <c r="R24" s="25" t="str">
        <f t="shared" ca="1" si="5"/>
        <v>#REF!</v>
      </c>
      <c r="S24" s="25"/>
      <c r="T24" s="25" t="str">
        <f t="shared" ca="1" si="0"/>
        <v>#REF!</v>
      </c>
      <c r="U24" s="25" t="str">
        <f t="shared" ca="1" si="1"/>
        <v>#REF!</v>
      </c>
      <c r="V24" s="25" t="str">
        <f t="shared" ca="1" si="2"/>
        <v>#REF!</v>
      </c>
      <c r="W24" s="25"/>
      <c r="X24" s="25"/>
      <c r="Y24" s="25"/>
      <c r="Z24" s="25" t="s">
        <v>41</v>
      </c>
      <c r="AA24" s="25"/>
      <c r="AB24" s="25" t="s">
        <v>105</v>
      </c>
      <c r="AC24" s="25"/>
      <c r="AD24" s="25"/>
      <c r="AE24" s="26"/>
      <c r="AF24" s="27"/>
    </row>
    <row r="25" spans="1:32" ht="11.25" customHeight="1" x14ac:dyDescent="0.2">
      <c r="A25" s="14">
        <v>21</v>
      </c>
      <c r="B25" s="14" t="s">
        <v>32</v>
      </c>
      <c r="C25" s="14" t="s">
        <v>106</v>
      </c>
      <c r="D25" s="15" t="s">
        <v>34</v>
      </c>
      <c r="E25" s="15" t="s">
        <v>35</v>
      </c>
      <c r="F25" s="16" t="s">
        <v>36</v>
      </c>
      <c r="G25" s="31" t="s">
        <v>80</v>
      </c>
      <c r="H25" s="16" t="s">
        <v>100</v>
      </c>
      <c r="I25" s="18" t="s">
        <v>107</v>
      </c>
      <c r="J25" s="25"/>
      <c r="K25" s="25" t="s">
        <v>40</v>
      </c>
      <c r="L25" s="25"/>
      <c r="M25" s="25"/>
      <c r="N25" s="25"/>
      <c r="O25" s="25"/>
      <c r="P25" s="25" t="str">
        <f t="shared" ca="1" si="3"/>
        <v>#REF!</v>
      </c>
      <c r="Q25" s="25" t="str">
        <f t="shared" ca="1" si="4"/>
        <v>#REF!</v>
      </c>
      <c r="R25" s="25" t="str">
        <f t="shared" ca="1" si="5"/>
        <v>#REF!</v>
      </c>
      <c r="S25" s="25"/>
      <c r="T25" s="25" t="str">
        <f t="shared" ca="1" si="0"/>
        <v>#REF!</v>
      </c>
      <c r="U25" s="25" t="str">
        <f t="shared" ca="1" si="1"/>
        <v>#REF!</v>
      </c>
      <c r="V25" s="25" t="str">
        <f t="shared" ca="1" si="2"/>
        <v>#REF!</v>
      </c>
      <c r="W25" s="25"/>
      <c r="X25" s="25"/>
      <c r="Y25" s="25"/>
      <c r="Z25" s="25" t="s">
        <v>41</v>
      </c>
      <c r="AA25" s="25"/>
      <c r="AB25" s="25" t="s">
        <v>108</v>
      </c>
      <c r="AC25" s="25"/>
      <c r="AD25" s="25"/>
      <c r="AE25" s="26"/>
      <c r="AF25" s="27"/>
    </row>
    <row r="26" spans="1:32" ht="11.25" customHeight="1" x14ac:dyDescent="0.2">
      <c r="A26" s="14">
        <v>22</v>
      </c>
      <c r="B26" s="14" t="s">
        <v>32</v>
      </c>
      <c r="C26" s="14" t="s">
        <v>109</v>
      </c>
      <c r="D26" s="15" t="s">
        <v>34</v>
      </c>
      <c r="E26" s="15" t="s">
        <v>35</v>
      </c>
      <c r="F26" s="16" t="s">
        <v>36</v>
      </c>
      <c r="G26" s="31" t="s">
        <v>80</v>
      </c>
      <c r="H26" s="16" t="s">
        <v>100</v>
      </c>
      <c r="I26" s="18" t="s">
        <v>110</v>
      </c>
      <c r="J26" s="25"/>
      <c r="K26" s="25" t="s">
        <v>40</v>
      </c>
      <c r="L26" s="25"/>
      <c r="M26" s="25"/>
      <c r="N26" s="25"/>
      <c r="O26" s="25"/>
      <c r="P26" s="25" t="str">
        <f t="shared" ca="1" si="3"/>
        <v>#REF!</v>
      </c>
      <c r="Q26" s="25" t="str">
        <f t="shared" ca="1" si="4"/>
        <v>#REF!</v>
      </c>
      <c r="R26" s="25" t="str">
        <f t="shared" ca="1" si="5"/>
        <v>#REF!</v>
      </c>
      <c r="S26" s="25"/>
      <c r="T26" s="25" t="str">
        <f t="shared" ca="1" si="0"/>
        <v>#REF!</v>
      </c>
      <c r="U26" s="25" t="str">
        <f t="shared" ca="1" si="1"/>
        <v>#REF!</v>
      </c>
      <c r="V26" s="25" t="str">
        <f t="shared" ca="1" si="2"/>
        <v>#REF!</v>
      </c>
      <c r="W26" s="25"/>
      <c r="X26" s="25"/>
      <c r="Y26" s="25"/>
      <c r="Z26" s="25" t="s">
        <v>41</v>
      </c>
      <c r="AA26" s="25"/>
      <c r="AB26" s="25" t="s">
        <v>111</v>
      </c>
      <c r="AC26" s="25"/>
      <c r="AD26" s="25"/>
      <c r="AE26" s="26"/>
      <c r="AF26" s="27"/>
    </row>
    <row r="27" spans="1:32" ht="11.25" customHeight="1" x14ac:dyDescent="0.2">
      <c r="A27" s="14">
        <v>23</v>
      </c>
      <c r="B27" s="14" t="s">
        <v>32</v>
      </c>
      <c r="C27" s="14" t="s">
        <v>112</v>
      </c>
      <c r="D27" s="15" t="s">
        <v>34</v>
      </c>
      <c r="E27" s="15" t="s">
        <v>35</v>
      </c>
      <c r="F27" s="16" t="s">
        <v>36</v>
      </c>
      <c r="G27" s="32" t="s">
        <v>113</v>
      </c>
      <c r="H27" s="16" t="s">
        <v>114</v>
      </c>
      <c r="I27" s="18" t="s">
        <v>115</v>
      </c>
      <c r="J27" s="25"/>
      <c r="K27" s="25" t="s">
        <v>40</v>
      </c>
      <c r="L27" s="25"/>
      <c r="M27" s="25"/>
      <c r="N27" s="25"/>
      <c r="O27" s="25"/>
      <c r="P27" s="25" t="str">
        <f t="shared" ca="1" si="3"/>
        <v>#REF!</v>
      </c>
      <c r="Q27" s="25" t="str">
        <f t="shared" ca="1" si="4"/>
        <v>#REF!</v>
      </c>
      <c r="R27" s="25" t="str">
        <f t="shared" ca="1" si="5"/>
        <v>#REF!</v>
      </c>
      <c r="S27" s="25"/>
      <c r="T27" s="25" t="str">
        <f t="shared" ca="1" si="0"/>
        <v>#REF!</v>
      </c>
      <c r="U27" s="25" t="str">
        <f t="shared" ca="1" si="1"/>
        <v>#REF!</v>
      </c>
      <c r="V27" s="25" t="str">
        <f t="shared" ca="1" si="2"/>
        <v>#REF!</v>
      </c>
      <c r="W27" s="25"/>
      <c r="X27" s="25"/>
      <c r="Y27" s="25"/>
      <c r="Z27" s="25" t="s">
        <v>41</v>
      </c>
      <c r="AA27" s="25"/>
      <c r="AB27" s="25" t="s">
        <v>116</v>
      </c>
      <c r="AC27" s="25"/>
      <c r="AD27" s="25"/>
      <c r="AE27" s="26"/>
      <c r="AF27" s="27"/>
    </row>
    <row r="28" spans="1:32" ht="11.25" customHeight="1" x14ac:dyDescent="0.2">
      <c r="A28" s="14">
        <v>24</v>
      </c>
      <c r="B28" s="14" t="s">
        <v>32</v>
      </c>
      <c r="C28" s="14" t="s">
        <v>117</v>
      </c>
      <c r="D28" s="15" t="s">
        <v>34</v>
      </c>
      <c r="E28" s="15" t="s">
        <v>35</v>
      </c>
      <c r="F28" s="16" t="s">
        <v>36</v>
      </c>
      <c r="G28" s="32" t="s">
        <v>113</v>
      </c>
      <c r="H28" s="16" t="s">
        <v>118</v>
      </c>
      <c r="I28" s="18" t="s">
        <v>119</v>
      </c>
      <c r="J28" s="25"/>
      <c r="K28" s="25" t="s">
        <v>40</v>
      </c>
      <c r="L28" s="25"/>
      <c r="M28" s="25"/>
      <c r="N28" s="25"/>
      <c r="O28" s="25"/>
      <c r="P28" s="25" t="str">
        <f t="shared" ca="1" si="3"/>
        <v>#REF!</v>
      </c>
      <c r="Q28" s="25" t="str">
        <f t="shared" ca="1" si="4"/>
        <v>#REF!</v>
      </c>
      <c r="R28" s="25" t="str">
        <f t="shared" ca="1" si="5"/>
        <v>#REF!</v>
      </c>
      <c r="S28" s="25"/>
      <c r="T28" s="25" t="str">
        <f t="shared" ca="1" si="0"/>
        <v>#REF!</v>
      </c>
      <c r="U28" s="25" t="str">
        <f t="shared" ca="1" si="1"/>
        <v>#REF!</v>
      </c>
      <c r="V28" s="25" t="str">
        <f t="shared" ca="1" si="2"/>
        <v>#REF!</v>
      </c>
      <c r="W28" s="25"/>
      <c r="X28" s="25"/>
      <c r="Y28" s="25"/>
      <c r="Z28" s="25" t="s">
        <v>41</v>
      </c>
      <c r="AA28" s="25"/>
      <c r="AB28" s="25" t="s">
        <v>120</v>
      </c>
      <c r="AC28" s="25"/>
      <c r="AD28" s="25"/>
      <c r="AE28" s="26"/>
      <c r="AF28" s="27"/>
    </row>
    <row r="29" spans="1:32" ht="11.25" customHeight="1" x14ac:dyDescent="0.2">
      <c r="A29" s="14">
        <v>25</v>
      </c>
      <c r="B29" s="14" t="s">
        <v>32</v>
      </c>
      <c r="C29" s="14" t="s">
        <v>121</v>
      </c>
      <c r="D29" s="15" t="s">
        <v>34</v>
      </c>
      <c r="E29" s="15" t="s">
        <v>35</v>
      </c>
      <c r="F29" s="16" t="s">
        <v>36</v>
      </c>
      <c r="G29" s="32" t="s">
        <v>113</v>
      </c>
      <c r="H29" s="16" t="s">
        <v>122</v>
      </c>
      <c r="I29" s="18" t="s">
        <v>123</v>
      </c>
      <c r="J29" s="25"/>
      <c r="K29" s="25" t="s">
        <v>40</v>
      </c>
      <c r="L29" s="25"/>
      <c r="M29" s="25"/>
      <c r="N29" s="25"/>
      <c r="O29" s="25"/>
      <c r="P29" s="25" t="str">
        <f t="shared" ca="1" si="3"/>
        <v>#REF!</v>
      </c>
      <c r="Q29" s="25" t="str">
        <f t="shared" ca="1" si="4"/>
        <v>#REF!</v>
      </c>
      <c r="R29" s="25" t="str">
        <f t="shared" ca="1" si="5"/>
        <v>#REF!</v>
      </c>
      <c r="S29" s="25"/>
      <c r="T29" s="25" t="str">
        <f t="shared" ca="1" si="0"/>
        <v>#REF!</v>
      </c>
      <c r="U29" s="25" t="str">
        <f t="shared" ca="1" si="1"/>
        <v>#REF!</v>
      </c>
      <c r="V29" s="25" t="str">
        <f t="shared" ca="1" si="2"/>
        <v>#REF!</v>
      </c>
      <c r="W29" s="25"/>
      <c r="X29" s="25"/>
      <c r="Y29" s="25"/>
      <c r="Z29" s="25" t="s">
        <v>41</v>
      </c>
      <c r="AA29" s="25"/>
      <c r="AB29" s="25" t="s">
        <v>124</v>
      </c>
      <c r="AC29" s="25"/>
      <c r="AD29" s="25"/>
      <c r="AE29" s="26"/>
      <c r="AF29" s="27"/>
    </row>
    <row r="30" spans="1:32" ht="11.25" customHeight="1" x14ac:dyDescent="0.2">
      <c r="A30" s="14">
        <v>26</v>
      </c>
      <c r="B30" s="14" t="s">
        <v>32</v>
      </c>
      <c r="C30" s="14" t="s">
        <v>125</v>
      </c>
      <c r="D30" s="15" t="s">
        <v>34</v>
      </c>
      <c r="E30" s="15" t="s">
        <v>35</v>
      </c>
      <c r="F30" s="16" t="s">
        <v>36</v>
      </c>
      <c r="G30" s="32" t="s">
        <v>113</v>
      </c>
      <c r="H30" s="16" t="s">
        <v>126</v>
      </c>
      <c r="I30" s="18" t="s">
        <v>127</v>
      </c>
      <c r="J30" s="25"/>
      <c r="K30" s="25" t="s">
        <v>40</v>
      </c>
      <c r="L30" s="25"/>
      <c r="M30" s="25"/>
      <c r="N30" s="25"/>
      <c r="O30" s="25"/>
      <c r="P30" s="25" t="str">
        <f t="shared" ca="1" si="3"/>
        <v>#REF!</v>
      </c>
      <c r="Q30" s="25" t="str">
        <f t="shared" ca="1" si="4"/>
        <v>#REF!</v>
      </c>
      <c r="R30" s="25" t="str">
        <f t="shared" ca="1" si="5"/>
        <v>#REF!</v>
      </c>
      <c r="S30" s="25"/>
      <c r="T30" s="25" t="str">
        <f t="shared" ca="1" si="0"/>
        <v>#REF!</v>
      </c>
      <c r="U30" s="25" t="str">
        <f t="shared" ca="1" si="1"/>
        <v>#REF!</v>
      </c>
      <c r="V30" s="25" t="str">
        <f t="shared" ca="1" si="2"/>
        <v>#REF!</v>
      </c>
      <c r="W30" s="25"/>
      <c r="X30" s="25"/>
      <c r="Y30" s="25"/>
      <c r="Z30" s="25" t="s">
        <v>41</v>
      </c>
      <c r="AA30" s="25"/>
      <c r="AB30" s="25" t="s">
        <v>128</v>
      </c>
      <c r="AC30" s="25"/>
      <c r="AD30" s="25"/>
      <c r="AE30" s="26"/>
      <c r="AF30" s="27"/>
    </row>
    <row r="31" spans="1:32" ht="11.25" customHeight="1" x14ac:dyDescent="0.2">
      <c r="A31" s="14">
        <v>27</v>
      </c>
      <c r="B31" s="14" t="s">
        <v>32</v>
      </c>
      <c r="C31" s="14" t="s">
        <v>129</v>
      </c>
      <c r="D31" s="15" t="s">
        <v>34</v>
      </c>
      <c r="E31" s="15" t="s">
        <v>35</v>
      </c>
      <c r="F31" s="16" t="s">
        <v>36</v>
      </c>
      <c r="G31" s="32" t="s">
        <v>130</v>
      </c>
      <c r="H31" s="16" t="s">
        <v>131</v>
      </c>
      <c r="I31" s="18" t="s">
        <v>132</v>
      </c>
      <c r="J31" s="25"/>
      <c r="K31" s="25" t="s">
        <v>40</v>
      </c>
      <c r="L31" s="25"/>
      <c r="M31" s="25"/>
      <c r="N31" s="25"/>
      <c r="O31" s="25"/>
      <c r="P31" s="25" t="str">
        <f t="shared" ca="1" si="3"/>
        <v>#REF!</v>
      </c>
      <c r="Q31" s="25" t="str">
        <f t="shared" ca="1" si="4"/>
        <v>#REF!</v>
      </c>
      <c r="R31" s="25" t="str">
        <f t="shared" ca="1" si="5"/>
        <v>#REF!</v>
      </c>
      <c r="S31" s="25"/>
      <c r="T31" s="25" t="str">
        <f t="shared" ca="1" si="0"/>
        <v>#REF!</v>
      </c>
      <c r="U31" s="25" t="str">
        <f t="shared" ca="1" si="1"/>
        <v>#REF!</v>
      </c>
      <c r="V31" s="25" t="str">
        <f t="shared" ca="1" si="2"/>
        <v>#REF!</v>
      </c>
      <c r="W31" s="25"/>
      <c r="X31" s="25"/>
      <c r="Y31" s="25"/>
      <c r="Z31" s="25" t="s">
        <v>41</v>
      </c>
      <c r="AA31" s="25"/>
      <c r="AB31" s="25" t="s">
        <v>133</v>
      </c>
      <c r="AC31" s="25"/>
      <c r="AD31" s="25"/>
      <c r="AE31" s="26"/>
      <c r="AF31" s="27"/>
    </row>
    <row r="32" spans="1:32" ht="11.25" customHeight="1" x14ac:dyDescent="0.2">
      <c r="A32" s="14">
        <v>28</v>
      </c>
      <c r="B32" s="14" t="s">
        <v>32</v>
      </c>
      <c r="C32" s="14" t="s">
        <v>134</v>
      </c>
      <c r="D32" s="15" t="s">
        <v>34</v>
      </c>
      <c r="E32" s="15" t="s">
        <v>35</v>
      </c>
      <c r="F32" s="16" t="s">
        <v>36</v>
      </c>
      <c r="G32" s="32" t="s">
        <v>130</v>
      </c>
      <c r="H32" s="16" t="s">
        <v>131</v>
      </c>
      <c r="I32" s="18" t="s">
        <v>135</v>
      </c>
      <c r="J32" s="25"/>
      <c r="K32" s="25" t="s">
        <v>40</v>
      </c>
      <c r="L32" s="25"/>
      <c r="M32" s="25"/>
      <c r="N32" s="25"/>
      <c r="O32" s="25"/>
      <c r="P32" s="25" t="str">
        <f t="shared" ca="1" si="3"/>
        <v>#REF!</v>
      </c>
      <c r="Q32" s="25" t="str">
        <f t="shared" ca="1" si="4"/>
        <v>#REF!</v>
      </c>
      <c r="R32" s="25" t="str">
        <f t="shared" ca="1" si="5"/>
        <v>#REF!</v>
      </c>
      <c r="S32" s="25"/>
      <c r="T32" s="25" t="str">
        <f t="shared" ca="1" si="0"/>
        <v>#REF!</v>
      </c>
      <c r="U32" s="25" t="str">
        <f t="shared" ca="1" si="1"/>
        <v>#REF!</v>
      </c>
      <c r="V32" s="25" t="str">
        <f t="shared" ca="1" si="2"/>
        <v>#REF!</v>
      </c>
      <c r="W32" s="25"/>
      <c r="X32" s="25"/>
      <c r="Y32" s="25"/>
      <c r="Z32" s="25" t="s">
        <v>41</v>
      </c>
      <c r="AA32" s="25"/>
      <c r="AB32" s="25" t="s">
        <v>136</v>
      </c>
      <c r="AC32" s="25"/>
      <c r="AD32" s="25"/>
      <c r="AE32" s="26"/>
      <c r="AF32" s="27"/>
    </row>
    <row r="33" spans="1:32" ht="11.25" customHeight="1" x14ac:dyDescent="0.2">
      <c r="A33" s="14">
        <v>29</v>
      </c>
      <c r="B33" s="14" t="s">
        <v>32</v>
      </c>
      <c r="C33" s="14" t="s">
        <v>137</v>
      </c>
      <c r="D33" s="15" t="s">
        <v>34</v>
      </c>
      <c r="E33" s="15" t="s">
        <v>35</v>
      </c>
      <c r="F33" s="16" t="s">
        <v>36</v>
      </c>
      <c r="G33" s="32" t="s">
        <v>138</v>
      </c>
      <c r="H33" s="16" t="s">
        <v>126</v>
      </c>
      <c r="I33" s="18" t="s">
        <v>139</v>
      </c>
      <c r="J33" s="25"/>
      <c r="K33" s="25" t="s">
        <v>40</v>
      </c>
      <c r="L33" s="25"/>
      <c r="M33" s="25"/>
      <c r="N33" s="25"/>
      <c r="O33" s="25"/>
      <c r="P33" s="25" t="str">
        <f t="shared" ca="1" si="3"/>
        <v>#REF!</v>
      </c>
      <c r="Q33" s="25" t="str">
        <f t="shared" ca="1" si="4"/>
        <v>#REF!</v>
      </c>
      <c r="R33" s="25" t="str">
        <f t="shared" ca="1" si="5"/>
        <v>#REF!</v>
      </c>
      <c r="S33" s="25"/>
      <c r="T33" s="25" t="str">
        <f t="shared" ca="1" si="0"/>
        <v>#REF!</v>
      </c>
      <c r="U33" s="25" t="str">
        <f t="shared" ca="1" si="1"/>
        <v>#REF!</v>
      </c>
      <c r="V33" s="25" t="str">
        <f t="shared" ca="1" si="2"/>
        <v>#REF!</v>
      </c>
      <c r="W33" s="25"/>
      <c r="X33" s="25"/>
      <c r="Y33" s="25"/>
      <c r="Z33" s="25" t="s">
        <v>41</v>
      </c>
      <c r="AA33" s="25"/>
      <c r="AB33" s="25" t="s">
        <v>140</v>
      </c>
      <c r="AC33" s="25"/>
      <c r="AD33" s="25"/>
      <c r="AE33" s="26"/>
      <c r="AF33" s="27"/>
    </row>
    <row r="34" spans="1:32" ht="11.25" customHeight="1" x14ac:dyDescent="0.2">
      <c r="A34" s="14">
        <v>30</v>
      </c>
      <c r="B34" s="14" t="s">
        <v>32</v>
      </c>
      <c r="C34" s="14" t="s">
        <v>141</v>
      </c>
      <c r="D34" s="15" t="s">
        <v>34</v>
      </c>
      <c r="E34" s="15" t="s">
        <v>35</v>
      </c>
      <c r="F34" s="16" t="s">
        <v>36</v>
      </c>
      <c r="G34" s="32" t="s">
        <v>138</v>
      </c>
      <c r="H34" s="16" t="s">
        <v>126</v>
      </c>
      <c r="I34" s="18" t="s">
        <v>142</v>
      </c>
      <c r="J34" s="25"/>
      <c r="K34" s="25" t="s">
        <v>40</v>
      </c>
      <c r="L34" s="25"/>
      <c r="M34" s="25"/>
      <c r="N34" s="25"/>
      <c r="O34" s="25"/>
      <c r="P34" s="25" t="str">
        <f t="shared" ca="1" si="3"/>
        <v>#REF!</v>
      </c>
      <c r="Q34" s="25" t="str">
        <f t="shared" ca="1" si="4"/>
        <v>#REF!</v>
      </c>
      <c r="R34" s="25" t="str">
        <f t="shared" ca="1" si="5"/>
        <v>#REF!</v>
      </c>
      <c r="S34" s="25"/>
      <c r="T34" s="25" t="str">
        <f t="shared" ca="1" si="0"/>
        <v>#REF!</v>
      </c>
      <c r="U34" s="25" t="str">
        <f t="shared" ca="1" si="1"/>
        <v>#REF!</v>
      </c>
      <c r="V34" s="25" t="str">
        <f t="shared" ca="1" si="2"/>
        <v>#REF!</v>
      </c>
      <c r="W34" s="25"/>
      <c r="X34" s="25"/>
      <c r="Y34" s="25"/>
      <c r="Z34" s="25" t="s">
        <v>41</v>
      </c>
      <c r="AA34" s="25"/>
      <c r="AB34" s="25" t="s">
        <v>143</v>
      </c>
      <c r="AC34" s="25"/>
      <c r="AD34" s="25"/>
      <c r="AE34" s="26"/>
      <c r="AF34" s="27"/>
    </row>
    <row r="35" spans="1:32" ht="11.25" customHeight="1" x14ac:dyDescent="0.2">
      <c r="A35" s="14">
        <v>31</v>
      </c>
      <c r="B35" s="14" t="s">
        <v>32</v>
      </c>
      <c r="C35" s="14" t="s">
        <v>144</v>
      </c>
      <c r="D35" s="15" t="s">
        <v>34</v>
      </c>
      <c r="E35" s="15" t="s">
        <v>35</v>
      </c>
      <c r="F35" s="16" t="s">
        <v>36</v>
      </c>
      <c r="G35" s="32" t="s">
        <v>145</v>
      </c>
      <c r="H35" s="16" t="s">
        <v>146</v>
      </c>
      <c r="I35" s="18" t="s">
        <v>147</v>
      </c>
      <c r="J35" s="25"/>
      <c r="K35" s="25" t="s">
        <v>40</v>
      </c>
      <c r="L35" s="25"/>
      <c r="M35" s="25"/>
      <c r="N35" s="25"/>
      <c r="O35" s="25"/>
      <c r="P35" s="25" t="str">
        <f t="shared" ca="1" si="3"/>
        <v>#REF!</v>
      </c>
      <c r="Q35" s="25" t="str">
        <f t="shared" ca="1" si="4"/>
        <v>#REF!</v>
      </c>
      <c r="R35" s="25" t="str">
        <f t="shared" ca="1" si="5"/>
        <v>#REF!</v>
      </c>
      <c r="S35" s="25"/>
      <c r="T35" s="25" t="str">
        <f t="shared" ca="1" si="0"/>
        <v>#REF!</v>
      </c>
      <c r="U35" s="25" t="str">
        <f t="shared" ca="1" si="1"/>
        <v>#REF!</v>
      </c>
      <c r="V35" s="25" t="str">
        <f t="shared" ca="1" si="2"/>
        <v>#REF!</v>
      </c>
      <c r="W35" s="25"/>
      <c r="X35" s="25"/>
      <c r="Y35" s="25"/>
      <c r="Z35" s="25" t="s">
        <v>41</v>
      </c>
      <c r="AA35" s="25"/>
      <c r="AB35" s="25" t="s">
        <v>148</v>
      </c>
      <c r="AC35" s="25"/>
      <c r="AD35" s="25"/>
      <c r="AE35" s="26"/>
      <c r="AF35" s="27"/>
    </row>
    <row r="36" spans="1:32" ht="11.25" customHeight="1" x14ac:dyDescent="0.2">
      <c r="A36" s="14">
        <v>32</v>
      </c>
      <c r="B36" s="14" t="s">
        <v>32</v>
      </c>
      <c r="C36" s="14" t="s">
        <v>149</v>
      </c>
      <c r="D36" s="15" t="s">
        <v>34</v>
      </c>
      <c r="E36" s="15" t="s">
        <v>35</v>
      </c>
      <c r="F36" s="16" t="s">
        <v>36</v>
      </c>
      <c r="G36" s="32" t="s">
        <v>145</v>
      </c>
      <c r="H36" s="16" t="s">
        <v>150</v>
      </c>
      <c r="I36" s="18" t="s">
        <v>151</v>
      </c>
      <c r="J36" s="25"/>
      <c r="K36" s="25" t="s">
        <v>40</v>
      </c>
      <c r="L36" s="25"/>
      <c r="M36" s="25"/>
      <c r="N36" s="25"/>
      <c r="O36" s="25"/>
      <c r="P36" s="25" t="str">
        <f t="shared" ca="1" si="3"/>
        <v>#REF!</v>
      </c>
      <c r="Q36" s="25" t="str">
        <f t="shared" ca="1" si="4"/>
        <v>#REF!</v>
      </c>
      <c r="R36" s="25" t="str">
        <f t="shared" ca="1" si="5"/>
        <v>#REF!</v>
      </c>
      <c r="S36" s="25"/>
      <c r="T36" s="25" t="str">
        <f t="shared" ca="1" si="0"/>
        <v>#REF!</v>
      </c>
      <c r="U36" s="25" t="str">
        <f t="shared" ca="1" si="1"/>
        <v>#REF!</v>
      </c>
      <c r="V36" s="25" t="str">
        <f t="shared" ca="1" si="2"/>
        <v>#REF!</v>
      </c>
      <c r="W36" s="25"/>
      <c r="X36" s="25"/>
      <c r="Y36" s="25"/>
      <c r="Z36" s="25" t="s">
        <v>41</v>
      </c>
      <c r="AA36" s="25"/>
      <c r="AB36" s="25" t="s">
        <v>152</v>
      </c>
      <c r="AC36" s="25"/>
      <c r="AD36" s="25"/>
      <c r="AE36" s="26"/>
      <c r="AF36" s="27"/>
    </row>
    <row r="37" spans="1:32" ht="11.25" customHeight="1" x14ac:dyDescent="0.2">
      <c r="A37" s="14">
        <v>33</v>
      </c>
      <c r="B37" s="14" t="s">
        <v>32</v>
      </c>
      <c r="C37" s="14" t="s">
        <v>153</v>
      </c>
      <c r="D37" s="15" t="s">
        <v>34</v>
      </c>
      <c r="E37" s="15" t="s">
        <v>35</v>
      </c>
      <c r="F37" s="16" t="s">
        <v>36</v>
      </c>
      <c r="G37" s="32" t="s">
        <v>145</v>
      </c>
      <c r="H37" s="16" t="s">
        <v>154</v>
      </c>
      <c r="I37" s="18" t="s">
        <v>155</v>
      </c>
      <c r="J37" s="25"/>
      <c r="K37" s="25" t="s">
        <v>40</v>
      </c>
      <c r="L37" s="25"/>
      <c r="M37" s="25"/>
      <c r="N37" s="25"/>
      <c r="O37" s="25"/>
      <c r="P37" s="25" t="str">
        <f t="shared" ca="1" si="3"/>
        <v>#REF!</v>
      </c>
      <c r="Q37" s="25" t="str">
        <f t="shared" ca="1" si="4"/>
        <v>#REF!</v>
      </c>
      <c r="R37" s="25" t="str">
        <f t="shared" ca="1" si="5"/>
        <v>#REF!</v>
      </c>
      <c r="S37" s="25"/>
      <c r="T37" s="25" t="str">
        <f t="shared" ca="1" si="0"/>
        <v>#REF!</v>
      </c>
      <c r="U37" s="25" t="str">
        <f t="shared" ca="1" si="1"/>
        <v>#REF!</v>
      </c>
      <c r="V37" s="25" t="str">
        <f t="shared" ca="1" si="2"/>
        <v>#REF!</v>
      </c>
      <c r="W37" s="25"/>
      <c r="X37" s="25"/>
      <c r="Y37" s="25"/>
      <c r="Z37" s="25" t="s">
        <v>41</v>
      </c>
      <c r="AA37" s="25"/>
      <c r="AB37" s="25" t="s">
        <v>156</v>
      </c>
      <c r="AC37" s="25"/>
      <c r="AD37" s="25"/>
      <c r="AE37" s="26"/>
      <c r="AF37" s="27"/>
    </row>
    <row r="38" spans="1:32" ht="11.25" customHeight="1" x14ac:dyDescent="0.2">
      <c r="A38" s="14">
        <v>34</v>
      </c>
      <c r="B38" s="14" t="s">
        <v>32</v>
      </c>
      <c r="C38" s="14" t="s">
        <v>157</v>
      </c>
      <c r="D38" s="15" t="s">
        <v>34</v>
      </c>
      <c r="E38" s="15" t="s">
        <v>35</v>
      </c>
      <c r="F38" s="16" t="s">
        <v>36</v>
      </c>
      <c r="G38" s="32" t="s">
        <v>145</v>
      </c>
      <c r="H38" s="16" t="s">
        <v>154</v>
      </c>
      <c r="I38" s="18" t="s">
        <v>158</v>
      </c>
      <c r="J38" s="25"/>
      <c r="K38" s="25" t="s">
        <v>40</v>
      </c>
      <c r="L38" s="25"/>
      <c r="M38" s="25"/>
      <c r="N38" s="25"/>
      <c r="O38" s="25"/>
      <c r="P38" s="25" t="str">
        <f t="shared" ca="1" si="3"/>
        <v>#REF!</v>
      </c>
      <c r="Q38" s="25" t="str">
        <f t="shared" ca="1" si="4"/>
        <v>#REF!</v>
      </c>
      <c r="R38" s="25" t="str">
        <f t="shared" ca="1" si="5"/>
        <v>#REF!</v>
      </c>
      <c r="S38" s="25"/>
      <c r="T38" s="25" t="str">
        <f t="shared" ca="1" si="0"/>
        <v>#REF!</v>
      </c>
      <c r="U38" s="25" t="str">
        <f t="shared" ca="1" si="1"/>
        <v>#REF!</v>
      </c>
      <c r="V38" s="25" t="str">
        <f t="shared" ca="1" si="2"/>
        <v>#REF!</v>
      </c>
      <c r="W38" s="25"/>
      <c r="X38" s="25"/>
      <c r="Y38" s="25"/>
      <c r="Z38" s="25" t="s">
        <v>41</v>
      </c>
      <c r="AA38" s="25"/>
      <c r="AB38" s="25" t="s">
        <v>159</v>
      </c>
      <c r="AC38" s="25"/>
      <c r="AD38" s="25"/>
      <c r="AE38" s="26"/>
      <c r="AF38" s="27"/>
    </row>
    <row r="39" spans="1:32" ht="11.25" customHeight="1" x14ac:dyDescent="0.2">
      <c r="A39" s="14">
        <v>35</v>
      </c>
      <c r="B39" s="14" t="s">
        <v>32</v>
      </c>
      <c r="C39" s="14" t="s">
        <v>160</v>
      </c>
      <c r="D39" s="15" t="s">
        <v>34</v>
      </c>
      <c r="E39" s="15" t="s">
        <v>35</v>
      </c>
      <c r="F39" s="16" t="s">
        <v>36</v>
      </c>
      <c r="G39" s="32" t="s">
        <v>145</v>
      </c>
      <c r="H39" s="16" t="s">
        <v>154</v>
      </c>
      <c r="I39" s="18" t="s">
        <v>161</v>
      </c>
      <c r="J39" s="25"/>
      <c r="K39" s="25" t="s">
        <v>40</v>
      </c>
      <c r="L39" s="25"/>
      <c r="M39" s="25"/>
      <c r="N39" s="25"/>
      <c r="O39" s="25"/>
      <c r="P39" s="25" t="str">
        <f t="shared" ca="1" si="3"/>
        <v>#REF!</v>
      </c>
      <c r="Q39" s="25" t="str">
        <f t="shared" ca="1" si="4"/>
        <v>#REF!</v>
      </c>
      <c r="R39" s="25" t="str">
        <f t="shared" ca="1" si="5"/>
        <v>#REF!</v>
      </c>
      <c r="S39" s="25"/>
      <c r="T39" s="25" t="str">
        <f t="shared" ca="1" si="0"/>
        <v>#REF!</v>
      </c>
      <c r="U39" s="25" t="str">
        <f t="shared" ca="1" si="1"/>
        <v>#REF!</v>
      </c>
      <c r="V39" s="25" t="str">
        <f t="shared" ca="1" si="2"/>
        <v>#REF!</v>
      </c>
      <c r="W39" s="25"/>
      <c r="X39" s="25"/>
      <c r="Y39" s="25"/>
      <c r="Z39" s="25" t="s">
        <v>41</v>
      </c>
      <c r="AA39" s="25"/>
      <c r="AB39" s="25" t="s">
        <v>162</v>
      </c>
      <c r="AC39" s="25"/>
      <c r="AD39" s="25"/>
      <c r="AE39" s="26"/>
      <c r="AF39" s="27"/>
    </row>
    <row r="40" spans="1:32" ht="11.25" customHeight="1" x14ac:dyDescent="0.2">
      <c r="A40" s="14">
        <v>36</v>
      </c>
      <c r="B40" s="14" t="s">
        <v>32</v>
      </c>
      <c r="C40" s="14" t="s">
        <v>163</v>
      </c>
      <c r="D40" s="15" t="s">
        <v>34</v>
      </c>
      <c r="E40" s="15" t="s">
        <v>35</v>
      </c>
      <c r="F40" s="16" t="s">
        <v>36</v>
      </c>
      <c r="G40" s="32" t="s">
        <v>164</v>
      </c>
      <c r="H40" s="16" t="s">
        <v>131</v>
      </c>
      <c r="I40" s="18" t="s">
        <v>165</v>
      </c>
      <c r="J40" s="25"/>
      <c r="K40" s="25" t="s">
        <v>40</v>
      </c>
      <c r="L40" s="25"/>
      <c r="M40" s="25"/>
      <c r="N40" s="25"/>
      <c r="O40" s="25"/>
      <c r="P40" s="25" t="str">
        <f t="shared" ca="1" si="3"/>
        <v>#REF!</v>
      </c>
      <c r="Q40" s="25" t="str">
        <f t="shared" ca="1" si="4"/>
        <v>#REF!</v>
      </c>
      <c r="R40" s="25" t="str">
        <f t="shared" ca="1" si="5"/>
        <v>#REF!</v>
      </c>
      <c r="S40" s="25"/>
      <c r="T40" s="25" t="str">
        <f t="shared" ca="1" si="0"/>
        <v>#REF!</v>
      </c>
      <c r="U40" s="25" t="str">
        <f t="shared" ca="1" si="1"/>
        <v>#REF!</v>
      </c>
      <c r="V40" s="25" t="str">
        <f t="shared" ca="1" si="2"/>
        <v>#REF!</v>
      </c>
      <c r="W40" s="25"/>
      <c r="X40" s="25"/>
      <c r="Y40" s="25"/>
      <c r="Z40" s="25" t="s">
        <v>41</v>
      </c>
      <c r="AA40" s="25"/>
      <c r="AB40" s="25" t="s">
        <v>166</v>
      </c>
      <c r="AC40" s="25"/>
      <c r="AD40" s="25"/>
      <c r="AE40" s="26"/>
      <c r="AF40" s="27"/>
    </row>
    <row r="41" spans="1:32" ht="11.25" customHeight="1" x14ac:dyDescent="0.2">
      <c r="A41" s="14">
        <v>37</v>
      </c>
      <c r="B41" s="14" t="s">
        <v>32</v>
      </c>
      <c r="C41" s="14" t="s">
        <v>167</v>
      </c>
      <c r="D41" s="15" t="s">
        <v>34</v>
      </c>
      <c r="E41" s="15" t="s">
        <v>35</v>
      </c>
      <c r="F41" s="16" t="s">
        <v>36</v>
      </c>
      <c r="G41" s="33" t="s">
        <v>168</v>
      </c>
      <c r="H41" s="16" t="s">
        <v>131</v>
      </c>
      <c r="I41" s="34" t="s">
        <v>169</v>
      </c>
      <c r="J41" s="25"/>
      <c r="K41" s="25" t="s">
        <v>40</v>
      </c>
      <c r="L41" s="25"/>
      <c r="M41" s="25"/>
      <c r="N41" s="25"/>
      <c r="O41" s="25"/>
      <c r="P41" s="25" t="str">
        <f t="shared" ca="1" si="3"/>
        <v>#REF!</v>
      </c>
      <c r="Q41" s="25" t="str">
        <f t="shared" ca="1" si="4"/>
        <v>#REF!</v>
      </c>
      <c r="R41" s="25" t="str">
        <f t="shared" ca="1" si="5"/>
        <v>#REF!</v>
      </c>
      <c r="S41" s="25"/>
      <c r="T41" s="25" t="str">
        <f t="shared" ca="1" si="0"/>
        <v>#REF!</v>
      </c>
      <c r="U41" s="25" t="str">
        <f t="shared" ca="1" si="1"/>
        <v>#REF!</v>
      </c>
      <c r="V41" s="25" t="str">
        <f t="shared" ca="1" si="2"/>
        <v>#REF!</v>
      </c>
      <c r="W41" s="25"/>
      <c r="X41" s="25"/>
      <c r="Y41" s="25"/>
      <c r="Z41" s="25" t="s">
        <v>41</v>
      </c>
      <c r="AA41" s="25"/>
      <c r="AB41" s="25" t="s">
        <v>170</v>
      </c>
      <c r="AC41" s="25"/>
      <c r="AD41" s="25"/>
      <c r="AE41" s="26"/>
      <c r="AF41" s="27"/>
    </row>
    <row r="42" spans="1:32" ht="11.25" customHeight="1" x14ac:dyDescent="0.2">
      <c r="A42" s="14">
        <v>38</v>
      </c>
      <c r="B42" s="14" t="s">
        <v>32</v>
      </c>
      <c r="C42" s="14" t="s">
        <v>171</v>
      </c>
      <c r="D42" s="15" t="s">
        <v>34</v>
      </c>
      <c r="E42" s="15" t="s">
        <v>35</v>
      </c>
      <c r="F42" s="16" t="s">
        <v>36</v>
      </c>
      <c r="G42" s="33" t="s">
        <v>168</v>
      </c>
      <c r="H42" s="16" t="s">
        <v>131</v>
      </c>
      <c r="I42" s="34" t="s">
        <v>172</v>
      </c>
      <c r="J42" s="25"/>
      <c r="K42" s="25" t="s">
        <v>40</v>
      </c>
      <c r="L42" s="25"/>
      <c r="M42" s="25"/>
      <c r="N42" s="25"/>
      <c r="O42" s="25"/>
      <c r="P42" s="25" t="str">
        <f t="shared" ca="1" si="3"/>
        <v>#REF!</v>
      </c>
      <c r="Q42" s="25" t="str">
        <f t="shared" ca="1" si="4"/>
        <v>#REF!</v>
      </c>
      <c r="R42" s="25" t="str">
        <f t="shared" ca="1" si="5"/>
        <v>#REF!</v>
      </c>
      <c r="S42" s="25"/>
      <c r="T42" s="25" t="str">
        <f t="shared" ca="1" si="0"/>
        <v>#REF!</v>
      </c>
      <c r="U42" s="25" t="str">
        <f t="shared" ca="1" si="1"/>
        <v>#REF!</v>
      </c>
      <c r="V42" s="25" t="str">
        <f t="shared" ca="1" si="2"/>
        <v>#REF!</v>
      </c>
      <c r="W42" s="25"/>
      <c r="X42" s="25"/>
      <c r="Y42" s="25"/>
      <c r="Z42" s="25" t="s">
        <v>41</v>
      </c>
      <c r="AA42" s="25"/>
      <c r="AB42" s="25" t="s">
        <v>173</v>
      </c>
      <c r="AC42" s="25"/>
      <c r="AD42" s="25"/>
      <c r="AE42" s="26"/>
      <c r="AF42" s="27"/>
    </row>
    <row r="43" spans="1:32" ht="11.25" customHeight="1" x14ac:dyDescent="0.2">
      <c r="A43" s="14">
        <v>39</v>
      </c>
      <c r="B43" s="14" t="s">
        <v>32</v>
      </c>
      <c r="C43" s="14" t="s">
        <v>174</v>
      </c>
      <c r="D43" s="15" t="s">
        <v>34</v>
      </c>
      <c r="E43" s="15" t="s">
        <v>35</v>
      </c>
      <c r="F43" s="16" t="s">
        <v>36</v>
      </c>
      <c r="G43" s="33" t="s">
        <v>168</v>
      </c>
      <c r="H43" s="16" t="s">
        <v>131</v>
      </c>
      <c r="I43" s="18" t="s">
        <v>175</v>
      </c>
      <c r="J43" s="25"/>
      <c r="K43" s="25" t="s">
        <v>40</v>
      </c>
      <c r="L43" s="25"/>
      <c r="M43" s="25"/>
      <c r="N43" s="25"/>
      <c r="O43" s="25"/>
      <c r="P43" s="25" t="str">
        <f t="shared" ca="1" si="3"/>
        <v>#REF!</v>
      </c>
      <c r="Q43" s="25" t="str">
        <f t="shared" ca="1" si="4"/>
        <v>#REF!</v>
      </c>
      <c r="R43" s="25" t="str">
        <f t="shared" ca="1" si="5"/>
        <v>#REF!</v>
      </c>
      <c r="S43" s="25"/>
      <c r="T43" s="25" t="str">
        <f t="shared" ca="1" si="0"/>
        <v>#REF!</v>
      </c>
      <c r="U43" s="25" t="str">
        <f t="shared" ca="1" si="1"/>
        <v>#REF!</v>
      </c>
      <c r="V43" s="25" t="str">
        <f t="shared" ca="1" si="2"/>
        <v>#REF!</v>
      </c>
      <c r="W43" s="25"/>
      <c r="X43" s="25"/>
      <c r="Y43" s="25"/>
      <c r="Z43" s="25" t="s">
        <v>41</v>
      </c>
      <c r="AA43" s="25"/>
      <c r="AB43" s="25" t="s">
        <v>176</v>
      </c>
      <c r="AC43" s="25"/>
      <c r="AD43" s="25"/>
      <c r="AE43" s="26"/>
      <c r="AF43" s="27"/>
    </row>
    <row r="44" spans="1:32" ht="11.25" customHeight="1" x14ac:dyDescent="0.2">
      <c r="A44" s="14">
        <v>40</v>
      </c>
      <c r="B44" s="14" t="s">
        <v>32</v>
      </c>
      <c r="C44" s="14" t="s">
        <v>177</v>
      </c>
      <c r="D44" s="15" t="s">
        <v>34</v>
      </c>
      <c r="E44" s="15" t="s">
        <v>35</v>
      </c>
      <c r="F44" s="16" t="s">
        <v>36</v>
      </c>
      <c r="G44" s="33" t="s">
        <v>168</v>
      </c>
      <c r="H44" s="16" t="s">
        <v>131</v>
      </c>
      <c r="I44" s="18" t="s">
        <v>178</v>
      </c>
      <c r="J44" s="25"/>
      <c r="K44" s="25" t="s">
        <v>40</v>
      </c>
      <c r="L44" s="25"/>
      <c r="M44" s="25"/>
      <c r="N44" s="25"/>
      <c r="O44" s="25"/>
      <c r="P44" s="25" t="str">
        <f t="shared" ca="1" si="3"/>
        <v>#REF!</v>
      </c>
      <c r="Q44" s="25" t="str">
        <f t="shared" ca="1" si="4"/>
        <v>#REF!</v>
      </c>
      <c r="R44" s="25" t="str">
        <f t="shared" ca="1" si="5"/>
        <v>#REF!</v>
      </c>
      <c r="S44" s="25"/>
      <c r="T44" s="25" t="str">
        <f t="shared" ca="1" si="0"/>
        <v>#REF!</v>
      </c>
      <c r="U44" s="25" t="str">
        <f t="shared" ca="1" si="1"/>
        <v>#REF!</v>
      </c>
      <c r="V44" s="25" t="str">
        <f t="shared" ca="1" si="2"/>
        <v>#REF!</v>
      </c>
      <c r="W44" s="25"/>
      <c r="X44" s="25"/>
      <c r="Y44" s="25"/>
      <c r="Z44" s="25" t="s">
        <v>41</v>
      </c>
      <c r="AA44" s="25"/>
      <c r="AB44" s="25" t="s">
        <v>179</v>
      </c>
      <c r="AC44" s="25"/>
      <c r="AD44" s="25"/>
      <c r="AE44" s="26"/>
      <c r="AF44" s="27"/>
    </row>
    <row r="45" spans="1:32" ht="11.25" customHeight="1" x14ac:dyDescent="0.2">
      <c r="A45" s="14">
        <v>41</v>
      </c>
      <c r="B45" s="14" t="s">
        <v>32</v>
      </c>
      <c r="C45" s="14" t="s">
        <v>180</v>
      </c>
      <c r="D45" s="15" t="s">
        <v>34</v>
      </c>
      <c r="E45" s="15" t="s">
        <v>35</v>
      </c>
      <c r="F45" s="16" t="s">
        <v>36</v>
      </c>
      <c r="G45" s="33" t="s">
        <v>168</v>
      </c>
      <c r="H45" s="16" t="s">
        <v>181</v>
      </c>
      <c r="I45" s="18" t="s">
        <v>182</v>
      </c>
      <c r="J45" s="25"/>
      <c r="K45" s="25" t="s">
        <v>40</v>
      </c>
      <c r="L45" s="25"/>
      <c r="M45" s="25"/>
      <c r="N45" s="25"/>
      <c r="O45" s="25"/>
      <c r="P45" s="25" t="str">
        <f t="shared" ca="1" si="3"/>
        <v>#REF!</v>
      </c>
      <c r="Q45" s="25" t="str">
        <f t="shared" ca="1" si="4"/>
        <v>#REF!</v>
      </c>
      <c r="R45" s="25" t="str">
        <f t="shared" ca="1" si="5"/>
        <v>#REF!</v>
      </c>
      <c r="S45" s="25"/>
      <c r="T45" s="25" t="str">
        <f t="shared" ca="1" si="0"/>
        <v>#REF!</v>
      </c>
      <c r="U45" s="25" t="str">
        <f t="shared" ca="1" si="1"/>
        <v>#REF!</v>
      </c>
      <c r="V45" s="25" t="str">
        <f t="shared" ca="1" si="2"/>
        <v>#REF!</v>
      </c>
      <c r="W45" s="25"/>
      <c r="X45" s="25"/>
      <c r="Y45" s="25"/>
      <c r="Z45" s="25" t="s">
        <v>41</v>
      </c>
      <c r="AA45" s="25"/>
      <c r="AB45" s="25" t="s">
        <v>183</v>
      </c>
      <c r="AC45" s="25"/>
      <c r="AD45" s="25"/>
      <c r="AE45" s="26"/>
      <c r="AF45" s="27"/>
    </row>
    <row r="46" spans="1:32" ht="11.25" customHeight="1" x14ac:dyDescent="0.2">
      <c r="A46" s="14">
        <v>42</v>
      </c>
      <c r="B46" s="14" t="s">
        <v>32</v>
      </c>
      <c r="C46" s="14" t="s">
        <v>184</v>
      </c>
      <c r="D46" s="15" t="s">
        <v>34</v>
      </c>
      <c r="E46" s="15" t="s">
        <v>35</v>
      </c>
      <c r="F46" s="16" t="s">
        <v>36</v>
      </c>
      <c r="G46" s="33" t="s">
        <v>168</v>
      </c>
      <c r="H46" s="16" t="s">
        <v>185</v>
      </c>
      <c r="I46" s="34" t="s">
        <v>186</v>
      </c>
      <c r="J46" s="25"/>
      <c r="K46" s="25" t="s">
        <v>40</v>
      </c>
      <c r="L46" s="25"/>
      <c r="M46" s="25"/>
      <c r="N46" s="25"/>
      <c r="O46" s="25"/>
      <c r="P46" s="25" t="str">
        <f t="shared" ca="1" si="3"/>
        <v>#REF!</v>
      </c>
      <c r="Q46" s="25" t="str">
        <f t="shared" ca="1" si="4"/>
        <v>#REF!</v>
      </c>
      <c r="R46" s="25" t="str">
        <f t="shared" ca="1" si="5"/>
        <v>#REF!</v>
      </c>
      <c r="S46" s="25"/>
      <c r="T46" s="25" t="str">
        <f t="shared" ca="1" si="0"/>
        <v>#REF!</v>
      </c>
      <c r="U46" s="25" t="str">
        <f t="shared" ca="1" si="1"/>
        <v>#REF!</v>
      </c>
      <c r="V46" s="25" t="str">
        <f t="shared" ca="1" si="2"/>
        <v>#REF!</v>
      </c>
      <c r="W46" s="25"/>
      <c r="X46" s="25"/>
      <c r="Y46" s="25"/>
      <c r="Z46" s="25" t="s">
        <v>41</v>
      </c>
      <c r="AA46" s="25"/>
      <c r="AB46" s="25" t="s">
        <v>187</v>
      </c>
      <c r="AC46" s="25"/>
      <c r="AD46" s="25"/>
      <c r="AE46" s="26"/>
      <c r="AF46" s="27"/>
    </row>
    <row r="47" spans="1:32" ht="11.25" customHeight="1" x14ac:dyDescent="0.2">
      <c r="A47" s="14">
        <v>43</v>
      </c>
      <c r="B47" s="14" t="s">
        <v>32</v>
      </c>
      <c r="C47" s="14" t="s">
        <v>188</v>
      </c>
      <c r="D47" s="15" t="s">
        <v>34</v>
      </c>
      <c r="E47" s="15" t="s">
        <v>35</v>
      </c>
      <c r="F47" s="16" t="s">
        <v>36</v>
      </c>
      <c r="G47" s="33" t="s">
        <v>168</v>
      </c>
      <c r="H47" s="16" t="s">
        <v>189</v>
      </c>
      <c r="I47" s="34" t="s">
        <v>190</v>
      </c>
      <c r="J47" s="25"/>
      <c r="K47" s="25" t="s">
        <v>40</v>
      </c>
      <c r="L47" s="25"/>
      <c r="M47" s="25"/>
      <c r="N47" s="25"/>
      <c r="O47" s="25"/>
      <c r="P47" s="25" t="str">
        <f t="shared" ca="1" si="3"/>
        <v>#REF!</v>
      </c>
      <c r="Q47" s="25" t="str">
        <f t="shared" ca="1" si="4"/>
        <v>#REF!</v>
      </c>
      <c r="R47" s="25" t="str">
        <f t="shared" ca="1" si="5"/>
        <v>#REF!</v>
      </c>
      <c r="S47" s="25"/>
      <c r="T47" s="25" t="str">
        <f t="shared" ca="1" si="0"/>
        <v>#REF!</v>
      </c>
      <c r="U47" s="25" t="str">
        <f t="shared" ca="1" si="1"/>
        <v>#REF!</v>
      </c>
      <c r="V47" s="25" t="str">
        <f t="shared" ca="1" si="2"/>
        <v>#REF!</v>
      </c>
      <c r="W47" s="25"/>
      <c r="X47" s="25"/>
      <c r="Y47" s="25"/>
      <c r="Z47" s="25" t="s">
        <v>41</v>
      </c>
      <c r="AA47" s="25"/>
      <c r="AB47" s="25" t="s">
        <v>191</v>
      </c>
      <c r="AC47" s="25"/>
      <c r="AD47" s="25"/>
      <c r="AE47" s="26"/>
      <c r="AF47" s="27"/>
    </row>
    <row r="48" spans="1:32" ht="11.25" customHeight="1" x14ac:dyDescent="0.2">
      <c r="A48" s="14">
        <v>44</v>
      </c>
      <c r="B48" s="14" t="s">
        <v>32</v>
      </c>
      <c r="C48" s="14" t="s">
        <v>192</v>
      </c>
      <c r="D48" s="15" t="s">
        <v>34</v>
      </c>
      <c r="E48" s="15" t="s">
        <v>35</v>
      </c>
      <c r="F48" s="16" t="s">
        <v>36</v>
      </c>
      <c r="G48" s="33" t="s">
        <v>168</v>
      </c>
      <c r="H48" s="16" t="s">
        <v>193</v>
      </c>
      <c r="I48" s="18" t="s">
        <v>194</v>
      </c>
      <c r="J48" s="25"/>
      <c r="K48" s="25" t="s">
        <v>40</v>
      </c>
      <c r="L48" s="25"/>
      <c r="M48" s="25"/>
      <c r="N48" s="25"/>
      <c r="O48" s="25"/>
      <c r="P48" s="25" t="str">
        <f t="shared" ca="1" si="3"/>
        <v>#REF!</v>
      </c>
      <c r="Q48" s="25" t="str">
        <f t="shared" ca="1" si="4"/>
        <v>#REF!</v>
      </c>
      <c r="R48" s="25" t="str">
        <f t="shared" ca="1" si="5"/>
        <v>#REF!</v>
      </c>
      <c r="S48" s="25"/>
      <c r="T48" s="25" t="str">
        <f t="shared" ca="1" si="0"/>
        <v>#REF!</v>
      </c>
      <c r="U48" s="25" t="str">
        <f t="shared" ca="1" si="1"/>
        <v>#REF!</v>
      </c>
      <c r="V48" s="25" t="str">
        <f t="shared" ca="1" si="2"/>
        <v>#REF!</v>
      </c>
      <c r="W48" s="25"/>
      <c r="X48" s="25"/>
      <c r="Y48" s="25"/>
      <c r="Z48" s="25" t="s">
        <v>41</v>
      </c>
      <c r="AA48" s="25"/>
      <c r="AB48" s="25" t="s">
        <v>195</v>
      </c>
      <c r="AC48" s="25"/>
      <c r="AD48" s="25"/>
      <c r="AE48" s="26"/>
      <c r="AF48" s="27"/>
    </row>
    <row r="49" spans="1:32" ht="11.25" customHeight="1" x14ac:dyDescent="0.2">
      <c r="A49" s="14">
        <v>45</v>
      </c>
      <c r="B49" s="14" t="s">
        <v>32</v>
      </c>
      <c r="C49" s="14" t="s">
        <v>196</v>
      </c>
      <c r="D49" s="15" t="s">
        <v>34</v>
      </c>
      <c r="E49" s="15" t="s">
        <v>35</v>
      </c>
      <c r="F49" s="16" t="s">
        <v>36</v>
      </c>
      <c r="G49" s="33" t="s">
        <v>168</v>
      </c>
      <c r="H49" s="16" t="s">
        <v>197</v>
      </c>
      <c r="I49" s="18" t="s">
        <v>198</v>
      </c>
      <c r="J49" s="25"/>
      <c r="K49" s="25" t="s">
        <v>40</v>
      </c>
      <c r="L49" s="25"/>
      <c r="M49" s="25"/>
      <c r="N49" s="25"/>
      <c r="O49" s="25"/>
      <c r="P49" s="25" t="str">
        <f t="shared" ca="1" si="3"/>
        <v>#REF!</v>
      </c>
      <c r="Q49" s="25" t="str">
        <f t="shared" ca="1" si="4"/>
        <v>#REF!</v>
      </c>
      <c r="R49" s="25" t="str">
        <f t="shared" ca="1" si="5"/>
        <v>#REF!</v>
      </c>
      <c r="S49" s="25"/>
      <c r="T49" s="25" t="str">
        <f t="shared" ca="1" si="0"/>
        <v>#REF!</v>
      </c>
      <c r="U49" s="25" t="str">
        <f t="shared" ca="1" si="1"/>
        <v>#REF!</v>
      </c>
      <c r="V49" s="25" t="str">
        <f t="shared" ca="1" si="2"/>
        <v>#REF!</v>
      </c>
      <c r="W49" s="25"/>
      <c r="X49" s="25"/>
      <c r="Y49" s="25"/>
      <c r="Z49" s="25" t="s">
        <v>41</v>
      </c>
      <c r="AA49" s="25"/>
      <c r="AB49" s="25" t="s">
        <v>199</v>
      </c>
      <c r="AC49" s="25"/>
      <c r="AD49" s="25"/>
      <c r="AE49" s="26"/>
      <c r="AF49" s="27"/>
    </row>
    <row r="50" spans="1:32" ht="11.25" customHeight="1" x14ac:dyDescent="0.2">
      <c r="A50" s="14">
        <v>46</v>
      </c>
      <c r="B50" s="14" t="s">
        <v>32</v>
      </c>
      <c r="C50" s="35" t="s">
        <v>200</v>
      </c>
      <c r="D50" s="15" t="s">
        <v>201</v>
      </c>
      <c r="E50" s="15" t="s">
        <v>202</v>
      </c>
      <c r="F50" s="16" t="s">
        <v>36</v>
      </c>
      <c r="G50" s="33" t="s">
        <v>168</v>
      </c>
      <c r="H50" s="16" t="s">
        <v>38</v>
      </c>
      <c r="I50" s="18" t="s">
        <v>203</v>
      </c>
      <c r="J50" s="25"/>
      <c r="K50" s="25" t="s">
        <v>40</v>
      </c>
      <c r="L50" s="25"/>
      <c r="M50" s="25"/>
      <c r="N50" s="25"/>
      <c r="O50" s="25"/>
      <c r="P50" s="25" t="str">
        <f t="shared" ca="1" si="3"/>
        <v>#REF!</v>
      </c>
      <c r="Q50" s="25" t="str">
        <f t="shared" ca="1" si="4"/>
        <v>#REF!</v>
      </c>
      <c r="R50" s="25" t="str">
        <f t="shared" ca="1" si="5"/>
        <v>#REF!</v>
      </c>
      <c r="S50" s="25">
        <v>2404</v>
      </c>
      <c r="T50" s="25" t="str">
        <f t="shared" ca="1" si="0"/>
        <v>#REF!</v>
      </c>
      <c r="U50" s="25" t="str">
        <f t="shared" ca="1" si="1"/>
        <v>#REF!</v>
      </c>
      <c r="V50" s="25" t="str">
        <f t="shared" ca="1" si="2"/>
        <v>#REF!</v>
      </c>
      <c r="W50" s="25"/>
      <c r="X50" s="25"/>
      <c r="Y50" s="25"/>
      <c r="Z50" s="25" t="s">
        <v>41</v>
      </c>
      <c r="AA50" s="25"/>
      <c r="AB50" s="25" t="s">
        <v>204</v>
      </c>
      <c r="AC50" s="25"/>
      <c r="AD50" s="25"/>
      <c r="AE50" s="26"/>
      <c r="AF50" s="27"/>
    </row>
    <row r="51" spans="1:32" ht="11.25" customHeight="1" x14ac:dyDescent="0.2">
      <c r="A51" s="36">
        <v>47</v>
      </c>
      <c r="B51" s="14" t="s">
        <v>32</v>
      </c>
      <c r="C51" s="14" t="s">
        <v>205</v>
      </c>
      <c r="D51" s="15" t="s">
        <v>201</v>
      </c>
      <c r="E51" s="15" t="s">
        <v>202</v>
      </c>
      <c r="F51" s="16" t="s">
        <v>36</v>
      </c>
      <c r="G51" s="37" t="s">
        <v>168</v>
      </c>
      <c r="H51" s="16" t="s">
        <v>68</v>
      </c>
      <c r="I51" s="38" t="s">
        <v>206</v>
      </c>
      <c r="J51" s="25"/>
      <c r="K51" s="25" t="s">
        <v>40</v>
      </c>
      <c r="L51" s="25"/>
      <c r="M51" s="25"/>
      <c r="N51" s="25"/>
      <c r="O51" s="25"/>
      <c r="P51" s="25" t="str">
        <f t="shared" ca="1" si="3"/>
        <v>#REF!</v>
      </c>
      <c r="Q51" s="25" t="str">
        <f t="shared" ca="1" si="4"/>
        <v>#REF!</v>
      </c>
      <c r="R51" s="25" t="str">
        <f t="shared" ca="1" si="5"/>
        <v>#REF!</v>
      </c>
      <c r="S51" s="25"/>
      <c r="T51" s="25" t="str">
        <f t="shared" ca="1" si="0"/>
        <v>#REF!</v>
      </c>
      <c r="U51" s="25" t="str">
        <f t="shared" ca="1" si="1"/>
        <v>#REF!</v>
      </c>
      <c r="V51" s="25" t="str">
        <f t="shared" ca="1" si="2"/>
        <v>#REF!</v>
      </c>
      <c r="W51" s="25"/>
      <c r="X51" s="25"/>
      <c r="Y51" s="25"/>
      <c r="Z51" s="25" t="s">
        <v>41</v>
      </c>
      <c r="AA51" s="25"/>
      <c r="AB51" s="25" t="s">
        <v>207</v>
      </c>
      <c r="AC51" s="25"/>
      <c r="AD51" s="25"/>
      <c r="AE51" s="26"/>
      <c r="AF51" s="27"/>
    </row>
    <row r="52" spans="1:32" ht="11.25" customHeight="1" x14ac:dyDescent="0.2">
      <c r="A52" s="14">
        <v>48</v>
      </c>
      <c r="B52" s="39" t="s">
        <v>32</v>
      </c>
      <c r="C52" s="14" t="s">
        <v>208</v>
      </c>
      <c r="D52" s="15" t="s">
        <v>201</v>
      </c>
      <c r="E52" s="15" t="s">
        <v>202</v>
      </c>
      <c r="F52" s="40" t="s">
        <v>36</v>
      </c>
      <c r="G52" s="33" t="s">
        <v>168</v>
      </c>
      <c r="H52" s="41" t="s">
        <v>209</v>
      </c>
      <c r="I52" s="18" t="s">
        <v>210</v>
      </c>
      <c r="J52" s="25"/>
      <c r="K52" s="25" t="s">
        <v>40</v>
      </c>
      <c r="L52" s="25"/>
      <c r="M52" s="25"/>
      <c r="N52" s="25"/>
      <c r="O52" s="25"/>
      <c r="P52" s="25" t="str">
        <f t="shared" ca="1" si="3"/>
        <v>#REF!</v>
      </c>
      <c r="Q52" s="25" t="str">
        <f t="shared" ca="1" si="4"/>
        <v>#REF!</v>
      </c>
      <c r="R52" s="25" t="str">
        <f t="shared" ca="1" si="5"/>
        <v>#REF!</v>
      </c>
      <c r="S52" s="25"/>
      <c r="T52" s="25" t="str">
        <f t="shared" ca="1" si="0"/>
        <v>#REF!</v>
      </c>
      <c r="U52" s="25" t="str">
        <f t="shared" ca="1" si="1"/>
        <v>#REF!</v>
      </c>
      <c r="V52" s="25" t="str">
        <f t="shared" ca="1" si="2"/>
        <v>#REF!</v>
      </c>
      <c r="W52" s="25"/>
      <c r="X52" s="25"/>
      <c r="Y52" s="25"/>
      <c r="Z52" s="25" t="s">
        <v>41</v>
      </c>
      <c r="AA52" s="25"/>
      <c r="AB52" s="25" t="s">
        <v>211</v>
      </c>
      <c r="AC52" s="42"/>
      <c r="AD52" s="25"/>
      <c r="AE52" s="26"/>
      <c r="AF52" s="27"/>
    </row>
    <row r="53" spans="1:32" ht="11.25" customHeight="1" x14ac:dyDescent="0.2">
      <c r="A53" s="14">
        <v>49</v>
      </c>
      <c r="B53" s="39" t="s">
        <v>32</v>
      </c>
      <c r="C53" s="14" t="s">
        <v>212</v>
      </c>
      <c r="D53" s="15" t="s">
        <v>201</v>
      </c>
      <c r="E53" s="15" t="s">
        <v>202</v>
      </c>
      <c r="F53" s="40" t="s">
        <v>36</v>
      </c>
      <c r="G53" s="43" t="s">
        <v>213</v>
      </c>
      <c r="H53" s="41" t="s">
        <v>126</v>
      </c>
      <c r="I53" s="18" t="s">
        <v>214</v>
      </c>
      <c r="J53" s="25"/>
      <c r="K53" s="25" t="s">
        <v>40</v>
      </c>
      <c r="L53" s="25"/>
      <c r="M53" s="25"/>
      <c r="N53" s="25"/>
      <c r="O53" s="25"/>
      <c r="P53" s="25" t="str">
        <f t="shared" ca="1" si="3"/>
        <v>#REF!</v>
      </c>
      <c r="Q53" s="25" t="str">
        <f t="shared" ca="1" si="4"/>
        <v>#REF!</v>
      </c>
      <c r="R53" s="25" t="str">
        <f t="shared" ca="1" si="5"/>
        <v>#REF!</v>
      </c>
      <c r="S53" s="25"/>
      <c r="T53" s="25" t="str">
        <f t="shared" ca="1" si="0"/>
        <v>#REF!</v>
      </c>
      <c r="U53" s="25" t="str">
        <f t="shared" ca="1" si="1"/>
        <v>#REF!</v>
      </c>
      <c r="V53" s="25" t="str">
        <f t="shared" ca="1" si="2"/>
        <v>#REF!</v>
      </c>
      <c r="W53" s="25"/>
      <c r="X53" s="25"/>
      <c r="Y53" s="25"/>
      <c r="Z53" s="25" t="s">
        <v>41</v>
      </c>
      <c r="AA53" s="25"/>
      <c r="AB53" s="25" t="s">
        <v>215</v>
      </c>
      <c r="AC53" s="42"/>
      <c r="AD53" s="25"/>
      <c r="AE53" s="26"/>
      <c r="AF53" s="27"/>
    </row>
    <row r="54" spans="1:32" ht="11.25" customHeight="1" x14ac:dyDescent="0.2">
      <c r="A54" s="44">
        <v>53</v>
      </c>
      <c r="B54" s="14" t="s">
        <v>32</v>
      </c>
      <c r="C54" s="14"/>
      <c r="D54" s="15" t="s">
        <v>216</v>
      </c>
      <c r="E54" s="15" t="s">
        <v>217</v>
      </c>
      <c r="F54" s="45" t="s">
        <v>145</v>
      </c>
      <c r="G54" s="43" t="s">
        <v>218</v>
      </c>
      <c r="H54" s="16" t="s">
        <v>219</v>
      </c>
      <c r="I54" s="46" t="s">
        <v>220</v>
      </c>
      <c r="J54" s="44"/>
      <c r="K54" s="14" t="s">
        <v>40</v>
      </c>
      <c r="L54" s="14"/>
      <c r="M54" s="16"/>
      <c r="N54" s="16"/>
      <c r="O54" s="16"/>
      <c r="P54" s="21" t="str">
        <f t="shared" ca="1" si="3"/>
        <v>#REF!</v>
      </c>
      <c r="Q54" s="28" t="str">
        <f t="shared" ca="1" si="4"/>
        <v>#REF!</v>
      </c>
      <c r="R54" s="28" t="str">
        <f t="shared" ca="1" si="5"/>
        <v>#REF!</v>
      </c>
      <c r="S54" s="29"/>
      <c r="T54" s="21" t="str">
        <f t="shared" ca="1" si="0"/>
        <v>#REF!</v>
      </c>
      <c r="U54" s="21" t="str">
        <f t="shared" ca="1" si="1"/>
        <v>#REF!</v>
      </c>
      <c r="V54" s="22" t="str">
        <f t="shared" ca="1" si="2"/>
        <v>#REF!</v>
      </c>
      <c r="W54" s="22"/>
      <c r="X54" s="16"/>
      <c r="Y54" s="16"/>
      <c r="Z54" s="23" t="s">
        <v>41</v>
      </c>
      <c r="AA54" s="16"/>
      <c r="AB54" s="47"/>
      <c r="AC54" s="25"/>
      <c r="AD54" s="25"/>
      <c r="AE54" s="26"/>
      <c r="AF54" s="27"/>
    </row>
    <row r="55" spans="1:32" ht="11.25" customHeight="1" x14ac:dyDescent="0.2">
      <c r="A55" s="14">
        <v>54</v>
      </c>
      <c r="B55" s="14" t="s">
        <v>32</v>
      </c>
      <c r="C55" s="14"/>
      <c r="D55" s="15" t="s">
        <v>216</v>
      </c>
      <c r="E55" s="15" t="s">
        <v>217</v>
      </c>
      <c r="F55" s="45" t="s">
        <v>145</v>
      </c>
      <c r="G55" s="43" t="s">
        <v>218</v>
      </c>
      <c r="H55" s="16" t="s">
        <v>219</v>
      </c>
      <c r="I55" s="16" t="s">
        <v>221</v>
      </c>
      <c r="J55" s="44"/>
      <c r="K55" s="14" t="s">
        <v>40</v>
      </c>
      <c r="L55" s="14"/>
      <c r="M55" s="16"/>
      <c r="N55" s="16"/>
      <c r="O55" s="16"/>
      <c r="P55" s="21" t="str">
        <f t="shared" ca="1" si="3"/>
        <v>#REF!</v>
      </c>
      <c r="Q55" s="28" t="str">
        <f t="shared" ca="1" si="4"/>
        <v>#REF!</v>
      </c>
      <c r="R55" s="28" t="str">
        <f t="shared" ca="1" si="5"/>
        <v>#REF!</v>
      </c>
      <c r="S55" s="29"/>
      <c r="T55" s="21" t="str">
        <f t="shared" ca="1" si="0"/>
        <v>#REF!</v>
      </c>
      <c r="U55" s="21" t="str">
        <f t="shared" ca="1" si="1"/>
        <v>#REF!</v>
      </c>
      <c r="V55" s="22" t="str">
        <f t="shared" ca="1" si="2"/>
        <v>#REF!</v>
      </c>
      <c r="W55" s="22"/>
      <c r="X55" s="16"/>
      <c r="Y55" s="16"/>
      <c r="Z55" s="23" t="s">
        <v>41</v>
      </c>
      <c r="AA55" s="16"/>
      <c r="AB55" s="25"/>
      <c r="AC55" s="25"/>
      <c r="AD55" s="25"/>
      <c r="AE55" s="26"/>
      <c r="AF55" s="27"/>
    </row>
    <row r="56" spans="1:32" ht="11.25" customHeight="1" x14ac:dyDescent="0.2">
      <c r="A56" s="14">
        <v>55</v>
      </c>
      <c r="B56" s="14" t="s">
        <v>32</v>
      </c>
      <c r="C56" s="14"/>
      <c r="D56" s="15" t="s">
        <v>216</v>
      </c>
      <c r="E56" s="15" t="s">
        <v>217</v>
      </c>
      <c r="F56" s="45" t="s">
        <v>145</v>
      </c>
      <c r="G56" s="43" t="s">
        <v>218</v>
      </c>
      <c r="H56" s="16" t="s">
        <v>219</v>
      </c>
      <c r="I56" s="16" t="s">
        <v>222</v>
      </c>
      <c r="J56" s="44"/>
      <c r="K56" s="14" t="s">
        <v>40</v>
      </c>
      <c r="L56" s="14"/>
      <c r="M56" s="16"/>
      <c r="N56" s="16"/>
      <c r="O56" s="16"/>
      <c r="P56" s="21" t="str">
        <f t="shared" ca="1" si="3"/>
        <v>#REF!</v>
      </c>
      <c r="Q56" s="28" t="str">
        <f t="shared" ca="1" si="4"/>
        <v>#REF!</v>
      </c>
      <c r="R56" s="28" t="str">
        <f t="shared" ca="1" si="5"/>
        <v>#REF!</v>
      </c>
      <c r="S56" s="29"/>
      <c r="T56" s="21" t="str">
        <f t="shared" ca="1" si="0"/>
        <v>#REF!</v>
      </c>
      <c r="U56" s="21" t="str">
        <f t="shared" ca="1" si="1"/>
        <v>#REF!</v>
      </c>
      <c r="V56" s="22" t="str">
        <f t="shared" ca="1" si="2"/>
        <v>#REF!</v>
      </c>
      <c r="W56" s="22"/>
      <c r="X56" s="16"/>
      <c r="Y56" s="16"/>
      <c r="Z56" s="23" t="s">
        <v>41</v>
      </c>
      <c r="AA56" s="16"/>
      <c r="AB56" s="25"/>
      <c r="AC56" s="25"/>
      <c r="AD56" s="25"/>
      <c r="AE56" s="26"/>
      <c r="AF56" s="27"/>
    </row>
    <row r="57" spans="1:32" ht="11.25" customHeight="1" x14ac:dyDescent="0.2">
      <c r="A57" s="14">
        <v>56</v>
      </c>
      <c r="B57" s="14" t="s">
        <v>32</v>
      </c>
      <c r="C57" s="14"/>
      <c r="D57" s="15" t="s">
        <v>216</v>
      </c>
      <c r="E57" s="15" t="s">
        <v>217</v>
      </c>
      <c r="F57" s="45" t="s">
        <v>145</v>
      </c>
      <c r="G57" s="43" t="s">
        <v>218</v>
      </c>
      <c r="H57" s="16" t="s">
        <v>219</v>
      </c>
      <c r="I57" s="16" t="s">
        <v>223</v>
      </c>
      <c r="J57" s="44"/>
      <c r="K57" s="14" t="s">
        <v>40</v>
      </c>
      <c r="L57" s="14"/>
      <c r="M57" s="16"/>
      <c r="N57" s="16"/>
      <c r="O57" s="16"/>
      <c r="P57" s="21" t="str">
        <f t="shared" ca="1" si="3"/>
        <v>#REF!</v>
      </c>
      <c r="Q57" s="28" t="str">
        <f t="shared" ca="1" si="4"/>
        <v>#REF!</v>
      </c>
      <c r="R57" s="28" t="str">
        <f t="shared" ca="1" si="5"/>
        <v>#REF!</v>
      </c>
      <c r="S57" s="29"/>
      <c r="T57" s="21" t="str">
        <f t="shared" ca="1" si="0"/>
        <v>#REF!</v>
      </c>
      <c r="U57" s="21" t="str">
        <f t="shared" ca="1" si="1"/>
        <v>#REF!</v>
      </c>
      <c r="V57" s="22" t="str">
        <f t="shared" ca="1" si="2"/>
        <v>#REF!</v>
      </c>
      <c r="W57" s="22"/>
      <c r="X57" s="16"/>
      <c r="Y57" s="16"/>
      <c r="Z57" s="23" t="s">
        <v>41</v>
      </c>
      <c r="AA57" s="16"/>
      <c r="AB57" s="25"/>
      <c r="AC57" s="25"/>
      <c r="AD57" s="25"/>
      <c r="AE57" s="26"/>
      <c r="AF57" s="27"/>
    </row>
    <row r="58" spans="1:32" ht="11.25" customHeight="1" x14ac:dyDescent="0.2">
      <c r="A58" s="14">
        <v>57</v>
      </c>
      <c r="B58" s="14" t="s">
        <v>32</v>
      </c>
      <c r="C58" s="14"/>
      <c r="D58" s="15" t="s">
        <v>216</v>
      </c>
      <c r="E58" s="15" t="s">
        <v>217</v>
      </c>
      <c r="F58" s="45" t="s">
        <v>145</v>
      </c>
      <c r="G58" s="43" t="s">
        <v>218</v>
      </c>
      <c r="H58" s="16" t="s">
        <v>219</v>
      </c>
      <c r="I58" s="16" t="s">
        <v>224</v>
      </c>
      <c r="J58" s="44"/>
      <c r="K58" s="14" t="s">
        <v>40</v>
      </c>
      <c r="L58" s="14"/>
      <c r="M58" s="16"/>
      <c r="N58" s="16"/>
      <c r="O58" s="16"/>
      <c r="P58" s="21" t="str">
        <f t="shared" ca="1" si="3"/>
        <v>#REF!</v>
      </c>
      <c r="Q58" s="28" t="str">
        <f t="shared" ca="1" si="4"/>
        <v>#REF!</v>
      </c>
      <c r="R58" s="28" t="str">
        <f t="shared" ca="1" si="5"/>
        <v>#REF!</v>
      </c>
      <c r="S58" s="29"/>
      <c r="T58" s="21" t="str">
        <f t="shared" ca="1" si="0"/>
        <v>#REF!</v>
      </c>
      <c r="U58" s="21" t="str">
        <f t="shared" ca="1" si="1"/>
        <v>#REF!</v>
      </c>
      <c r="V58" s="22" t="str">
        <f t="shared" ca="1" si="2"/>
        <v>#REF!</v>
      </c>
      <c r="W58" s="22"/>
      <c r="X58" s="16"/>
      <c r="Y58" s="16"/>
      <c r="Z58" s="23" t="s">
        <v>41</v>
      </c>
      <c r="AA58" s="16"/>
      <c r="AB58" s="25" t="s">
        <v>225</v>
      </c>
      <c r="AC58" s="25"/>
      <c r="AD58" s="25"/>
      <c r="AE58" s="26"/>
      <c r="AF58" s="27"/>
    </row>
    <row r="59" spans="1:32" ht="11.25" customHeight="1" x14ac:dyDescent="0.2">
      <c r="A59" s="14">
        <v>58</v>
      </c>
      <c r="B59" s="14" t="s">
        <v>32</v>
      </c>
      <c r="C59" s="14"/>
      <c r="D59" s="15" t="s">
        <v>216</v>
      </c>
      <c r="E59" s="15" t="s">
        <v>217</v>
      </c>
      <c r="F59" s="45" t="s">
        <v>145</v>
      </c>
      <c r="G59" s="43" t="s">
        <v>218</v>
      </c>
      <c r="H59" s="16" t="s">
        <v>219</v>
      </c>
      <c r="I59" s="16" t="s">
        <v>226</v>
      </c>
      <c r="J59" s="44"/>
      <c r="K59" s="14" t="s">
        <v>40</v>
      </c>
      <c r="L59" s="14"/>
      <c r="M59" s="16"/>
      <c r="N59" s="16"/>
      <c r="O59" s="16"/>
      <c r="P59" s="21" t="str">
        <f t="shared" ca="1" si="3"/>
        <v>#REF!</v>
      </c>
      <c r="Q59" s="28" t="str">
        <f t="shared" ca="1" si="4"/>
        <v>#REF!</v>
      </c>
      <c r="R59" s="28" t="str">
        <f t="shared" ca="1" si="5"/>
        <v>#REF!</v>
      </c>
      <c r="S59" s="29"/>
      <c r="T59" s="21" t="str">
        <f t="shared" ca="1" si="0"/>
        <v>#REF!</v>
      </c>
      <c r="U59" s="21" t="str">
        <f t="shared" ca="1" si="1"/>
        <v>#REF!</v>
      </c>
      <c r="V59" s="22" t="str">
        <f t="shared" ca="1" si="2"/>
        <v>#REF!</v>
      </c>
      <c r="W59" s="22"/>
      <c r="X59" s="16"/>
      <c r="Y59" s="16"/>
      <c r="Z59" s="23" t="s">
        <v>41</v>
      </c>
      <c r="AA59" s="16"/>
      <c r="AB59" s="25" t="s">
        <v>227</v>
      </c>
      <c r="AC59" s="25"/>
      <c r="AD59" s="25"/>
      <c r="AE59" s="26"/>
      <c r="AF59" s="27"/>
    </row>
    <row r="60" spans="1:32" ht="11.25" customHeight="1" x14ac:dyDescent="0.2">
      <c r="A60" s="14">
        <v>59</v>
      </c>
      <c r="B60" s="14" t="s">
        <v>32</v>
      </c>
      <c r="C60" s="14"/>
      <c r="D60" s="15" t="s">
        <v>216</v>
      </c>
      <c r="E60" s="15" t="s">
        <v>217</v>
      </c>
      <c r="F60" s="45" t="s">
        <v>145</v>
      </c>
      <c r="G60" s="43" t="s">
        <v>218</v>
      </c>
      <c r="H60" s="16" t="s">
        <v>219</v>
      </c>
      <c r="I60" s="16" t="s">
        <v>228</v>
      </c>
      <c r="J60" s="44"/>
      <c r="K60" s="14" t="s">
        <v>40</v>
      </c>
      <c r="L60" s="14"/>
      <c r="M60" s="16"/>
      <c r="N60" s="16"/>
      <c r="O60" s="16"/>
      <c r="P60" s="21" t="str">
        <f t="shared" ca="1" si="3"/>
        <v>#REF!</v>
      </c>
      <c r="Q60" s="28" t="str">
        <f t="shared" ca="1" si="4"/>
        <v>#REF!</v>
      </c>
      <c r="R60" s="28" t="str">
        <f t="shared" ca="1" si="5"/>
        <v>#REF!</v>
      </c>
      <c r="S60" s="29"/>
      <c r="T60" s="21" t="str">
        <f t="shared" ca="1" si="0"/>
        <v>#REF!</v>
      </c>
      <c r="U60" s="21" t="str">
        <f t="shared" ca="1" si="1"/>
        <v>#REF!</v>
      </c>
      <c r="V60" s="22" t="str">
        <f t="shared" ca="1" si="2"/>
        <v>#REF!</v>
      </c>
      <c r="W60" s="22"/>
      <c r="X60" s="16"/>
      <c r="Y60" s="16"/>
      <c r="Z60" s="23" t="s">
        <v>41</v>
      </c>
      <c r="AA60" s="16"/>
      <c r="AB60" s="25" t="s">
        <v>225</v>
      </c>
      <c r="AC60" s="25"/>
      <c r="AD60" s="25"/>
      <c r="AE60" s="26"/>
      <c r="AF60" s="27"/>
    </row>
    <row r="61" spans="1:32" ht="11.25" customHeight="1" x14ac:dyDescent="0.2">
      <c r="A61" s="14">
        <v>60</v>
      </c>
      <c r="B61" s="14" t="s">
        <v>32</v>
      </c>
      <c r="C61" s="14"/>
      <c r="D61" s="15" t="s">
        <v>229</v>
      </c>
      <c r="E61" s="15"/>
      <c r="F61" s="16" t="s">
        <v>230</v>
      </c>
      <c r="G61" s="43" t="s">
        <v>231</v>
      </c>
      <c r="H61" s="16" t="s">
        <v>232</v>
      </c>
      <c r="I61" s="48" t="s">
        <v>233</v>
      </c>
      <c r="J61" s="44"/>
      <c r="K61" s="14" t="s">
        <v>40</v>
      </c>
      <c r="L61" s="14"/>
      <c r="M61" s="16"/>
      <c r="N61" s="16"/>
      <c r="O61" s="16"/>
      <c r="P61" s="21" t="str">
        <f t="shared" ca="1" si="3"/>
        <v>#REF!</v>
      </c>
      <c r="Q61" s="28" t="str">
        <f t="shared" ca="1" si="4"/>
        <v>#REF!</v>
      </c>
      <c r="R61" s="28" t="str">
        <f t="shared" ca="1" si="5"/>
        <v>#REF!</v>
      </c>
      <c r="S61" s="29"/>
      <c r="T61" s="21" t="str">
        <f t="shared" ca="1" si="0"/>
        <v>#REF!</v>
      </c>
      <c r="U61" s="21" t="str">
        <f t="shared" ca="1" si="1"/>
        <v>#REF!</v>
      </c>
      <c r="V61" s="22" t="str">
        <f t="shared" ca="1" si="2"/>
        <v>#REF!</v>
      </c>
      <c r="W61" s="22"/>
      <c r="X61" s="16"/>
      <c r="Y61" s="16"/>
      <c r="Z61" s="23" t="s">
        <v>41</v>
      </c>
      <c r="AA61" s="16"/>
      <c r="AB61" s="25" t="s">
        <v>234</v>
      </c>
      <c r="AC61" s="49"/>
      <c r="AD61" s="49"/>
      <c r="AE61" s="26"/>
      <c r="AF61" s="27"/>
    </row>
    <row r="62" spans="1:32" ht="11.25" customHeight="1" x14ac:dyDescent="0.2">
      <c r="A62" s="14">
        <v>61</v>
      </c>
      <c r="B62" s="14" t="s">
        <v>32</v>
      </c>
      <c r="C62" s="14"/>
      <c r="D62" s="15" t="s">
        <v>229</v>
      </c>
      <c r="E62" s="15"/>
      <c r="F62" s="16" t="s">
        <v>230</v>
      </c>
      <c r="G62" s="43" t="s">
        <v>231</v>
      </c>
      <c r="H62" s="16" t="s">
        <v>232</v>
      </c>
      <c r="I62" s="45" t="s">
        <v>235</v>
      </c>
      <c r="J62" s="44"/>
      <c r="K62" s="14" t="s">
        <v>40</v>
      </c>
      <c r="L62" s="14"/>
      <c r="M62" s="16"/>
      <c r="N62" s="16"/>
      <c r="O62" s="16"/>
      <c r="P62" s="21" t="str">
        <f t="shared" ca="1" si="3"/>
        <v>#REF!</v>
      </c>
      <c r="Q62" s="28" t="str">
        <f t="shared" ca="1" si="4"/>
        <v>#REF!</v>
      </c>
      <c r="R62" s="28" t="str">
        <f t="shared" ca="1" si="5"/>
        <v>#REF!</v>
      </c>
      <c r="S62" s="29"/>
      <c r="T62" s="21" t="str">
        <f t="shared" ca="1" si="0"/>
        <v>#REF!</v>
      </c>
      <c r="U62" s="21" t="str">
        <f t="shared" ca="1" si="1"/>
        <v>#REF!</v>
      </c>
      <c r="V62" s="22" t="str">
        <f t="shared" ca="1" si="2"/>
        <v>#REF!</v>
      </c>
      <c r="W62" s="22"/>
      <c r="X62" s="16"/>
      <c r="Y62" s="16"/>
      <c r="Z62" s="23" t="s">
        <v>41</v>
      </c>
      <c r="AA62" s="16"/>
      <c r="AB62" s="25" t="s">
        <v>236</v>
      </c>
      <c r="AC62" s="25"/>
      <c r="AD62" s="25"/>
      <c r="AE62" s="26"/>
      <c r="AF62" s="27"/>
    </row>
    <row r="63" spans="1:32" ht="11.25" customHeight="1" x14ac:dyDescent="0.2">
      <c r="A63" s="14">
        <v>62</v>
      </c>
      <c r="B63" s="14" t="s">
        <v>32</v>
      </c>
      <c r="C63" s="50"/>
      <c r="D63" s="15" t="s">
        <v>229</v>
      </c>
      <c r="E63" s="15"/>
      <c r="F63" s="16" t="s">
        <v>230</v>
      </c>
      <c r="G63" s="43" t="s">
        <v>231</v>
      </c>
      <c r="H63" s="16" t="s">
        <v>232</v>
      </c>
      <c r="I63" s="45" t="s">
        <v>237</v>
      </c>
      <c r="J63" s="44"/>
      <c r="K63" s="14" t="s">
        <v>40</v>
      </c>
      <c r="L63" s="14"/>
      <c r="M63" s="16"/>
      <c r="N63" s="16"/>
      <c r="O63" s="16"/>
      <c r="P63" s="21" t="str">
        <f t="shared" ca="1" si="3"/>
        <v>#REF!</v>
      </c>
      <c r="Q63" s="28" t="str">
        <f t="shared" ca="1" si="4"/>
        <v>#REF!</v>
      </c>
      <c r="R63" s="28" t="str">
        <f t="shared" ca="1" si="5"/>
        <v>#REF!</v>
      </c>
      <c r="S63" s="29">
        <v>2404</v>
      </c>
      <c r="T63" s="21" t="str">
        <f t="shared" ca="1" si="0"/>
        <v>#REF!</v>
      </c>
      <c r="U63" s="21" t="str">
        <f t="shared" ca="1" si="1"/>
        <v>#REF!</v>
      </c>
      <c r="V63" s="22" t="str">
        <f t="shared" ca="1" si="2"/>
        <v>#REF!</v>
      </c>
      <c r="W63" s="22"/>
      <c r="X63" s="16"/>
      <c r="Y63" s="16"/>
      <c r="Z63" s="23" t="s">
        <v>41</v>
      </c>
      <c r="AA63" s="16"/>
      <c r="AB63" s="25"/>
      <c r="AC63" s="25"/>
      <c r="AD63" s="25"/>
      <c r="AE63" s="26"/>
      <c r="AF63" s="27"/>
    </row>
    <row r="64" spans="1:32" ht="11.25" customHeight="1" x14ac:dyDescent="0.2">
      <c r="A64" s="14">
        <v>63</v>
      </c>
      <c r="B64" s="14" t="s">
        <v>32</v>
      </c>
      <c r="C64" s="14"/>
      <c r="D64" s="15" t="s">
        <v>229</v>
      </c>
      <c r="E64" s="15"/>
      <c r="F64" s="16" t="s">
        <v>230</v>
      </c>
      <c r="G64" s="43" t="s">
        <v>231</v>
      </c>
      <c r="H64" s="16" t="s">
        <v>232</v>
      </c>
      <c r="I64" s="45" t="s">
        <v>238</v>
      </c>
      <c r="J64" s="44"/>
      <c r="K64" s="14" t="s">
        <v>40</v>
      </c>
      <c r="L64" s="14"/>
      <c r="M64" s="16"/>
      <c r="N64" s="16"/>
      <c r="O64" s="16"/>
      <c r="P64" s="21" t="str">
        <f t="shared" ca="1" si="3"/>
        <v>#REF!</v>
      </c>
      <c r="Q64" s="28" t="str">
        <f t="shared" ca="1" si="4"/>
        <v>#REF!</v>
      </c>
      <c r="R64" s="28" t="str">
        <f t="shared" ca="1" si="5"/>
        <v>#REF!</v>
      </c>
      <c r="S64" s="29"/>
      <c r="T64" s="21" t="str">
        <f t="shared" ca="1" si="0"/>
        <v>#REF!</v>
      </c>
      <c r="U64" s="21" t="str">
        <f t="shared" ca="1" si="1"/>
        <v>#REF!</v>
      </c>
      <c r="V64" s="22" t="str">
        <f t="shared" ca="1" si="2"/>
        <v>#REF!</v>
      </c>
      <c r="W64" s="22"/>
      <c r="X64" s="16"/>
      <c r="Y64" s="16"/>
      <c r="Z64" s="23" t="s">
        <v>41</v>
      </c>
      <c r="AA64" s="16"/>
      <c r="AB64" s="25" t="s">
        <v>234</v>
      </c>
      <c r="AC64" s="25"/>
      <c r="AD64" s="25"/>
      <c r="AE64" s="26"/>
      <c r="AF64" s="27"/>
    </row>
    <row r="65" spans="1:32" ht="11.25" customHeight="1" x14ac:dyDescent="0.2">
      <c r="A65" s="14">
        <v>64</v>
      </c>
      <c r="B65" s="14" t="s">
        <v>32</v>
      </c>
      <c r="C65" s="14"/>
      <c r="D65" s="15" t="s">
        <v>229</v>
      </c>
      <c r="E65" s="15"/>
      <c r="F65" s="16" t="s">
        <v>230</v>
      </c>
      <c r="G65" s="43" t="s">
        <v>231</v>
      </c>
      <c r="H65" s="16" t="s">
        <v>232</v>
      </c>
      <c r="I65" s="45" t="s">
        <v>239</v>
      </c>
      <c r="J65" s="44"/>
      <c r="K65" s="14" t="s">
        <v>40</v>
      </c>
      <c r="L65" s="14"/>
      <c r="M65" s="16"/>
      <c r="N65" s="16"/>
      <c r="O65" s="16"/>
      <c r="P65" s="21" t="str">
        <f t="shared" ca="1" si="3"/>
        <v>#REF!</v>
      </c>
      <c r="Q65" s="28" t="str">
        <f t="shared" ca="1" si="4"/>
        <v>#REF!</v>
      </c>
      <c r="R65" s="28" t="str">
        <f t="shared" ca="1" si="5"/>
        <v>#REF!</v>
      </c>
      <c r="S65" s="29"/>
      <c r="T65" s="21" t="str">
        <f t="shared" ca="1" si="0"/>
        <v>#REF!</v>
      </c>
      <c r="U65" s="21" t="str">
        <f t="shared" ca="1" si="1"/>
        <v>#REF!</v>
      </c>
      <c r="V65" s="22" t="str">
        <f t="shared" ca="1" si="2"/>
        <v>#REF!</v>
      </c>
      <c r="W65" s="22"/>
      <c r="X65" s="16"/>
      <c r="Y65" s="16"/>
      <c r="Z65" s="23" t="s">
        <v>41</v>
      </c>
      <c r="AA65" s="16"/>
      <c r="AB65" s="25" t="s">
        <v>234</v>
      </c>
      <c r="AC65" s="25"/>
      <c r="AD65" s="25"/>
      <c r="AE65" s="26"/>
      <c r="AF65" s="27"/>
    </row>
    <row r="66" spans="1:32" ht="11.25" customHeight="1" x14ac:dyDescent="0.2">
      <c r="A66" s="14">
        <v>65</v>
      </c>
      <c r="B66" s="14" t="s">
        <v>32</v>
      </c>
      <c r="C66" s="14"/>
      <c r="D66" s="15" t="s">
        <v>229</v>
      </c>
      <c r="E66" s="15"/>
      <c r="F66" s="16" t="s">
        <v>230</v>
      </c>
      <c r="G66" s="43" t="s">
        <v>231</v>
      </c>
      <c r="H66" s="16" t="s">
        <v>232</v>
      </c>
      <c r="I66" s="45" t="s">
        <v>240</v>
      </c>
      <c r="J66" s="44"/>
      <c r="K66" s="14" t="s">
        <v>40</v>
      </c>
      <c r="L66" s="14"/>
      <c r="M66" s="16"/>
      <c r="N66" s="16"/>
      <c r="O66" s="16"/>
      <c r="P66" s="21" t="str">
        <f t="shared" ca="1" si="3"/>
        <v>#REF!</v>
      </c>
      <c r="Q66" s="28" t="str">
        <f t="shared" ca="1" si="4"/>
        <v>#REF!</v>
      </c>
      <c r="R66" s="28" t="str">
        <f t="shared" ca="1" si="5"/>
        <v>#REF!</v>
      </c>
      <c r="S66" s="29"/>
      <c r="T66" s="21" t="str">
        <f t="shared" ca="1" si="0"/>
        <v>#REF!</v>
      </c>
      <c r="U66" s="21" t="str">
        <f t="shared" ca="1" si="1"/>
        <v>#REF!</v>
      </c>
      <c r="V66" s="22" t="str">
        <f t="shared" ca="1" si="2"/>
        <v>#REF!</v>
      </c>
      <c r="W66" s="22"/>
      <c r="X66" s="16"/>
      <c r="Y66" s="16"/>
      <c r="Z66" s="23" t="s">
        <v>41</v>
      </c>
      <c r="AA66" s="16"/>
      <c r="AB66" s="25" t="s">
        <v>241</v>
      </c>
      <c r="AC66" s="25"/>
      <c r="AD66" s="25"/>
      <c r="AE66" s="26"/>
      <c r="AF66" s="27"/>
    </row>
    <row r="67" spans="1:32" ht="11.25" customHeight="1" x14ac:dyDescent="0.2">
      <c r="A67" s="14">
        <v>66</v>
      </c>
      <c r="B67" s="14" t="s">
        <v>32</v>
      </c>
      <c r="C67" s="14"/>
      <c r="D67" s="15" t="s">
        <v>229</v>
      </c>
      <c r="E67" s="15"/>
      <c r="F67" s="16" t="s">
        <v>230</v>
      </c>
      <c r="G67" s="43" t="s">
        <v>231</v>
      </c>
      <c r="H67" s="16" t="s">
        <v>232</v>
      </c>
      <c r="I67" s="45" t="s">
        <v>242</v>
      </c>
      <c r="J67" s="44"/>
      <c r="K67" s="14" t="s">
        <v>40</v>
      </c>
      <c r="L67" s="14"/>
      <c r="M67" s="16"/>
      <c r="N67" s="16"/>
      <c r="O67" s="16"/>
      <c r="P67" s="21" t="str">
        <f t="shared" ca="1" si="3"/>
        <v>#REF!</v>
      </c>
      <c r="Q67" s="28" t="str">
        <f t="shared" ca="1" si="4"/>
        <v>#REF!</v>
      </c>
      <c r="R67" s="28" t="str">
        <f t="shared" ca="1" si="5"/>
        <v>#REF!</v>
      </c>
      <c r="S67" s="29"/>
      <c r="T67" s="21" t="str">
        <f t="shared" ca="1" si="0"/>
        <v>#REF!</v>
      </c>
      <c r="U67" s="21" t="str">
        <f t="shared" ca="1" si="1"/>
        <v>#REF!</v>
      </c>
      <c r="V67" s="22" t="str">
        <f t="shared" ca="1" si="2"/>
        <v>#REF!</v>
      </c>
      <c r="W67" s="22"/>
      <c r="X67" s="16"/>
      <c r="Y67" s="16"/>
      <c r="Z67" s="23" t="s">
        <v>41</v>
      </c>
      <c r="AA67" s="16"/>
      <c r="AB67" s="25" t="s">
        <v>241</v>
      </c>
      <c r="AC67" s="25"/>
      <c r="AD67" s="25"/>
      <c r="AE67" s="26"/>
      <c r="AF67" s="27"/>
    </row>
    <row r="68" spans="1:32" ht="11.25" customHeight="1" x14ac:dyDescent="0.2">
      <c r="A68" s="14">
        <v>67</v>
      </c>
      <c r="B68" s="14" t="s">
        <v>32</v>
      </c>
      <c r="C68" s="14"/>
      <c r="D68" s="15" t="s">
        <v>229</v>
      </c>
      <c r="E68" s="15"/>
      <c r="F68" s="16" t="s">
        <v>230</v>
      </c>
      <c r="G68" s="43" t="s">
        <v>231</v>
      </c>
      <c r="H68" s="16" t="s">
        <v>232</v>
      </c>
      <c r="I68" s="45" t="s">
        <v>243</v>
      </c>
      <c r="J68" s="44"/>
      <c r="K68" s="14" t="s">
        <v>40</v>
      </c>
      <c r="L68" s="14"/>
      <c r="M68" s="16"/>
      <c r="N68" s="16"/>
      <c r="O68" s="16"/>
      <c r="P68" s="21" t="str">
        <f t="shared" ca="1" si="3"/>
        <v>#REF!</v>
      </c>
      <c r="Q68" s="28" t="str">
        <f t="shared" ca="1" si="4"/>
        <v>#REF!</v>
      </c>
      <c r="R68" s="28" t="str">
        <f t="shared" ca="1" si="5"/>
        <v>#REF!</v>
      </c>
      <c r="S68" s="29"/>
      <c r="T68" s="21" t="str">
        <f t="shared" ca="1" si="0"/>
        <v>#REF!</v>
      </c>
      <c r="U68" s="21" t="str">
        <f t="shared" ca="1" si="1"/>
        <v>#REF!</v>
      </c>
      <c r="V68" s="22" t="str">
        <f t="shared" ca="1" si="2"/>
        <v>#REF!</v>
      </c>
      <c r="W68" s="22"/>
      <c r="X68" s="16"/>
      <c r="Y68" s="16"/>
      <c r="Z68" s="23" t="s">
        <v>41</v>
      </c>
      <c r="AA68" s="16"/>
      <c r="AB68" s="25"/>
      <c r="AC68" s="25"/>
      <c r="AD68" s="25"/>
      <c r="AE68" s="26"/>
      <c r="AF68" s="27"/>
    </row>
    <row r="69" spans="1:32" ht="11.25" customHeight="1" x14ac:dyDescent="0.2">
      <c r="A69" s="14">
        <v>68</v>
      </c>
      <c r="B69" s="14" t="s">
        <v>32</v>
      </c>
      <c r="C69" s="14"/>
      <c r="D69" s="15" t="s">
        <v>229</v>
      </c>
      <c r="E69" s="15"/>
      <c r="F69" s="16" t="s">
        <v>230</v>
      </c>
      <c r="G69" s="43" t="s">
        <v>231</v>
      </c>
      <c r="H69" s="16" t="s">
        <v>232</v>
      </c>
      <c r="I69" s="45" t="s">
        <v>244</v>
      </c>
      <c r="J69" s="44"/>
      <c r="K69" s="14" t="s">
        <v>40</v>
      </c>
      <c r="L69" s="14"/>
      <c r="M69" s="16"/>
      <c r="N69" s="16"/>
      <c r="O69" s="16"/>
      <c r="P69" s="21" t="str">
        <f t="shared" ca="1" si="3"/>
        <v>#REF!</v>
      </c>
      <c r="Q69" s="28" t="str">
        <f t="shared" ca="1" si="4"/>
        <v>#REF!</v>
      </c>
      <c r="R69" s="28" t="str">
        <f t="shared" ca="1" si="5"/>
        <v>#REF!</v>
      </c>
      <c r="S69" s="29"/>
      <c r="T69" s="21" t="str">
        <f t="shared" ca="1" si="0"/>
        <v>#REF!</v>
      </c>
      <c r="U69" s="21" t="str">
        <f t="shared" ca="1" si="1"/>
        <v>#REF!</v>
      </c>
      <c r="V69" s="22" t="str">
        <f t="shared" ca="1" si="2"/>
        <v>#REF!</v>
      </c>
      <c r="W69" s="22"/>
      <c r="X69" s="16"/>
      <c r="Y69" s="16"/>
      <c r="Z69" s="23" t="s">
        <v>41</v>
      </c>
      <c r="AA69" s="16"/>
      <c r="AB69" s="25" t="s">
        <v>245</v>
      </c>
      <c r="AC69" s="25"/>
      <c r="AD69" s="25"/>
      <c r="AE69" s="26"/>
      <c r="AF69" s="27"/>
    </row>
    <row r="70" spans="1:32" ht="11.25" customHeight="1" x14ac:dyDescent="0.2">
      <c r="A70" s="14">
        <v>69</v>
      </c>
      <c r="B70" s="14" t="s">
        <v>32</v>
      </c>
      <c r="C70" s="14"/>
      <c r="D70" s="15" t="s">
        <v>229</v>
      </c>
      <c r="E70" s="15"/>
      <c r="F70" s="16" t="s">
        <v>230</v>
      </c>
      <c r="G70" s="43" t="s">
        <v>231</v>
      </c>
      <c r="H70" s="16" t="s">
        <v>232</v>
      </c>
      <c r="I70" s="45" t="s">
        <v>246</v>
      </c>
      <c r="J70" s="44"/>
      <c r="K70" s="14" t="s">
        <v>40</v>
      </c>
      <c r="L70" s="14"/>
      <c r="M70" s="16"/>
      <c r="N70" s="16"/>
      <c r="O70" s="16"/>
      <c r="P70" s="21" t="str">
        <f t="shared" ca="1" si="3"/>
        <v>#REF!</v>
      </c>
      <c r="Q70" s="28" t="str">
        <f t="shared" ca="1" si="4"/>
        <v>#REF!</v>
      </c>
      <c r="R70" s="28" t="str">
        <f t="shared" ca="1" si="5"/>
        <v>#REF!</v>
      </c>
      <c r="S70" s="29"/>
      <c r="T70" s="21" t="str">
        <f t="shared" ca="1" si="0"/>
        <v>#REF!</v>
      </c>
      <c r="U70" s="21" t="str">
        <f t="shared" ca="1" si="1"/>
        <v>#REF!</v>
      </c>
      <c r="V70" s="22" t="str">
        <f t="shared" ca="1" si="2"/>
        <v>#REF!</v>
      </c>
      <c r="W70" s="22"/>
      <c r="X70" s="16"/>
      <c r="Y70" s="16"/>
      <c r="Z70" s="23" t="s">
        <v>41</v>
      </c>
      <c r="AA70" s="16"/>
      <c r="AB70" s="25" t="s">
        <v>245</v>
      </c>
      <c r="AC70" s="25"/>
      <c r="AD70" s="25"/>
      <c r="AE70" s="26"/>
      <c r="AF70" s="27"/>
    </row>
    <row r="71" spans="1:32" ht="11.25" customHeight="1" x14ac:dyDescent="0.2">
      <c r="A71" s="14">
        <v>70</v>
      </c>
      <c r="B71" s="14" t="s">
        <v>32</v>
      </c>
      <c r="C71" s="14"/>
      <c r="D71" s="15" t="s">
        <v>229</v>
      </c>
      <c r="E71" s="15"/>
      <c r="F71" s="16" t="s">
        <v>230</v>
      </c>
      <c r="G71" s="43" t="s">
        <v>231</v>
      </c>
      <c r="H71" s="16" t="s">
        <v>232</v>
      </c>
      <c r="I71" s="45" t="s">
        <v>247</v>
      </c>
      <c r="J71" s="44"/>
      <c r="K71" s="14" t="s">
        <v>40</v>
      </c>
      <c r="L71" s="14"/>
      <c r="M71" s="16"/>
      <c r="N71" s="16"/>
      <c r="O71" s="16"/>
      <c r="P71" s="21" t="str">
        <f t="shared" ca="1" si="3"/>
        <v>#REF!</v>
      </c>
      <c r="Q71" s="28" t="str">
        <f t="shared" ca="1" si="4"/>
        <v>#REF!</v>
      </c>
      <c r="R71" s="28" t="str">
        <f t="shared" ca="1" si="5"/>
        <v>#REF!</v>
      </c>
      <c r="S71" s="29"/>
      <c r="T71" s="21" t="str">
        <f t="shared" ca="1" si="0"/>
        <v>#REF!</v>
      </c>
      <c r="U71" s="21" t="str">
        <f t="shared" ca="1" si="1"/>
        <v>#REF!</v>
      </c>
      <c r="V71" s="22" t="str">
        <f t="shared" ca="1" si="2"/>
        <v>#REF!</v>
      </c>
      <c r="W71" s="22"/>
      <c r="X71" s="16"/>
      <c r="Y71" s="16"/>
      <c r="Z71" s="23" t="s">
        <v>41</v>
      </c>
      <c r="AA71" s="16"/>
      <c r="AB71" s="25"/>
      <c r="AC71" s="25"/>
      <c r="AD71" s="25"/>
      <c r="AE71" s="26"/>
      <c r="AF71" s="27"/>
    </row>
    <row r="72" spans="1:32" ht="11.25" customHeight="1" x14ac:dyDescent="0.2">
      <c r="A72" s="14">
        <v>71</v>
      </c>
      <c r="B72" s="14" t="s">
        <v>32</v>
      </c>
      <c r="C72" s="14"/>
      <c r="D72" s="51" t="s">
        <v>248</v>
      </c>
      <c r="E72" s="51" t="s">
        <v>249</v>
      </c>
      <c r="F72" s="16" t="s">
        <v>36</v>
      </c>
      <c r="G72" s="43" t="s">
        <v>250</v>
      </c>
      <c r="H72" s="16" t="s">
        <v>251</v>
      </c>
      <c r="I72" s="48" t="s">
        <v>252</v>
      </c>
      <c r="J72" s="44"/>
      <c r="K72" s="14" t="s">
        <v>40</v>
      </c>
      <c r="L72" s="14"/>
      <c r="M72" s="16"/>
      <c r="N72" s="16"/>
      <c r="O72" s="16"/>
      <c r="P72" s="21" t="str">
        <f t="shared" ca="1" si="3"/>
        <v>#REF!</v>
      </c>
      <c r="Q72" s="28" t="str">
        <f t="shared" ca="1" si="4"/>
        <v>#REF!</v>
      </c>
      <c r="R72" s="28" t="str">
        <f t="shared" ca="1" si="5"/>
        <v>#REF!</v>
      </c>
      <c r="S72" s="29"/>
      <c r="T72" s="21" t="str">
        <f t="shared" ca="1" si="0"/>
        <v>#REF!</v>
      </c>
      <c r="U72" s="21" t="str">
        <f t="shared" ca="1" si="1"/>
        <v>#REF!</v>
      </c>
      <c r="V72" s="22" t="str">
        <f t="shared" ca="1" si="2"/>
        <v>#REF!</v>
      </c>
      <c r="W72" s="22"/>
      <c r="X72" s="16"/>
      <c r="Y72" s="16"/>
      <c r="Z72" s="23" t="s">
        <v>41</v>
      </c>
      <c r="AA72" s="16"/>
      <c r="AB72" s="49"/>
      <c r="AC72" s="49"/>
      <c r="AD72" s="49"/>
      <c r="AE72" s="26"/>
      <c r="AF72" s="27"/>
    </row>
    <row r="73" spans="1:32" ht="11.25" customHeight="1" x14ac:dyDescent="0.2">
      <c r="A73" s="14">
        <v>72</v>
      </c>
      <c r="B73" s="14" t="s">
        <v>32</v>
      </c>
      <c r="C73" s="14"/>
      <c r="D73" s="51" t="s">
        <v>248</v>
      </c>
      <c r="E73" s="51" t="s">
        <v>249</v>
      </c>
      <c r="F73" s="16" t="s">
        <v>36</v>
      </c>
      <c r="G73" s="43" t="s">
        <v>250</v>
      </c>
      <c r="H73" s="16" t="s">
        <v>251</v>
      </c>
      <c r="I73" s="45" t="s">
        <v>253</v>
      </c>
      <c r="J73" s="44"/>
      <c r="K73" s="14" t="s">
        <v>40</v>
      </c>
      <c r="L73" s="14"/>
      <c r="M73" s="16"/>
      <c r="N73" s="16"/>
      <c r="O73" s="16"/>
      <c r="P73" s="21" t="str">
        <f t="shared" ca="1" si="3"/>
        <v>#REF!</v>
      </c>
      <c r="Q73" s="28" t="str">
        <f t="shared" ca="1" si="4"/>
        <v>#REF!</v>
      </c>
      <c r="R73" s="28" t="str">
        <f t="shared" ca="1" si="5"/>
        <v>#REF!</v>
      </c>
      <c r="S73" s="29"/>
      <c r="T73" s="21" t="str">
        <f t="shared" ca="1" si="0"/>
        <v>#REF!</v>
      </c>
      <c r="U73" s="21" t="str">
        <f t="shared" ca="1" si="1"/>
        <v>#REF!</v>
      </c>
      <c r="V73" s="22" t="str">
        <f t="shared" ca="1" si="2"/>
        <v>#REF!</v>
      </c>
      <c r="W73" s="22"/>
      <c r="X73" s="16"/>
      <c r="Y73" s="16"/>
      <c r="Z73" s="23" t="s">
        <v>41</v>
      </c>
      <c r="AA73" s="16"/>
      <c r="AB73" s="25"/>
      <c r="AC73" s="25"/>
      <c r="AD73" s="25"/>
      <c r="AE73" s="26"/>
      <c r="AF73" s="27"/>
    </row>
    <row r="74" spans="1:32" ht="11.25" customHeight="1" x14ac:dyDescent="0.2">
      <c r="A74" s="14">
        <v>73</v>
      </c>
      <c r="B74" s="14" t="s">
        <v>32</v>
      </c>
      <c r="C74" s="14"/>
      <c r="D74" s="51" t="s">
        <v>248</v>
      </c>
      <c r="E74" s="51" t="s">
        <v>249</v>
      </c>
      <c r="F74" s="16" t="s">
        <v>36</v>
      </c>
      <c r="G74" s="43" t="s">
        <v>250</v>
      </c>
      <c r="H74" s="16" t="s">
        <v>251</v>
      </c>
      <c r="I74" s="45" t="s">
        <v>254</v>
      </c>
      <c r="J74" s="44"/>
      <c r="K74" s="14" t="s">
        <v>40</v>
      </c>
      <c r="L74" s="14"/>
      <c r="M74" s="16"/>
      <c r="N74" s="16"/>
      <c r="O74" s="16"/>
      <c r="P74" s="21" t="str">
        <f t="shared" ca="1" si="3"/>
        <v>#REF!</v>
      </c>
      <c r="Q74" s="28" t="str">
        <f t="shared" ca="1" si="4"/>
        <v>#REF!</v>
      </c>
      <c r="R74" s="28" t="str">
        <f t="shared" ca="1" si="5"/>
        <v>#REF!</v>
      </c>
      <c r="S74" s="29"/>
      <c r="T74" s="21" t="str">
        <f t="shared" ca="1" si="0"/>
        <v>#REF!</v>
      </c>
      <c r="U74" s="21" t="str">
        <f t="shared" ca="1" si="1"/>
        <v>#REF!</v>
      </c>
      <c r="V74" s="22" t="str">
        <f t="shared" ca="1" si="2"/>
        <v>#REF!</v>
      </c>
      <c r="W74" s="22"/>
      <c r="X74" s="16"/>
      <c r="Y74" s="16"/>
      <c r="Z74" s="23" t="s">
        <v>41</v>
      </c>
      <c r="AA74" s="16"/>
      <c r="AB74" s="25" t="s">
        <v>255</v>
      </c>
      <c r="AC74" s="25"/>
      <c r="AD74" s="25"/>
      <c r="AE74" s="26"/>
      <c r="AF74" s="27"/>
    </row>
    <row r="75" spans="1:32" ht="11.25" customHeight="1" x14ac:dyDescent="0.2">
      <c r="A75" s="14">
        <v>74</v>
      </c>
      <c r="B75" s="14" t="s">
        <v>32</v>
      </c>
      <c r="C75" s="14"/>
      <c r="D75" s="51" t="s">
        <v>256</v>
      </c>
      <c r="E75" s="51" t="s">
        <v>257</v>
      </c>
      <c r="F75" s="16" t="s">
        <v>230</v>
      </c>
      <c r="G75" s="52" t="s">
        <v>258</v>
      </c>
      <c r="H75" s="16" t="s">
        <v>259</v>
      </c>
      <c r="I75" s="48" t="s">
        <v>260</v>
      </c>
      <c r="J75" s="44"/>
      <c r="K75" s="14" t="s">
        <v>40</v>
      </c>
      <c r="L75" s="14"/>
      <c r="M75" s="16"/>
      <c r="N75" s="16"/>
      <c r="O75" s="16"/>
      <c r="P75" s="21" t="str">
        <f t="shared" ca="1" si="3"/>
        <v>#REF!</v>
      </c>
      <c r="Q75" s="28" t="str">
        <f t="shared" ca="1" si="4"/>
        <v>#REF!</v>
      </c>
      <c r="R75" s="28" t="str">
        <f t="shared" ca="1" si="5"/>
        <v>#REF!</v>
      </c>
      <c r="S75" s="29"/>
      <c r="T75" s="21" t="str">
        <f t="shared" ca="1" si="0"/>
        <v>#REF!</v>
      </c>
      <c r="U75" s="21" t="str">
        <f t="shared" ca="1" si="1"/>
        <v>#REF!</v>
      </c>
      <c r="V75" s="22" t="str">
        <f t="shared" ca="1" si="2"/>
        <v>#REF!</v>
      </c>
      <c r="W75" s="22"/>
      <c r="X75" s="16"/>
      <c r="Y75" s="16"/>
      <c r="Z75" s="23" t="s">
        <v>41</v>
      </c>
      <c r="AA75" s="16"/>
      <c r="AB75" s="53" t="s">
        <v>261</v>
      </c>
      <c r="AC75" s="49"/>
      <c r="AD75" s="49"/>
      <c r="AE75" s="26"/>
      <c r="AF75" s="27"/>
    </row>
    <row r="76" spans="1:32" ht="11.25" customHeight="1" x14ac:dyDescent="0.2">
      <c r="A76" s="14">
        <v>75</v>
      </c>
      <c r="B76" s="14" t="s">
        <v>32</v>
      </c>
      <c r="C76" s="14"/>
      <c r="D76" s="51" t="s">
        <v>256</v>
      </c>
      <c r="E76" s="51" t="s">
        <v>257</v>
      </c>
      <c r="F76" s="16" t="s">
        <v>230</v>
      </c>
      <c r="G76" s="52" t="s">
        <v>258</v>
      </c>
      <c r="H76" s="16" t="s">
        <v>259</v>
      </c>
      <c r="I76" s="45" t="s">
        <v>262</v>
      </c>
      <c r="J76" s="44"/>
      <c r="K76" s="14" t="s">
        <v>40</v>
      </c>
      <c r="L76" s="14"/>
      <c r="M76" s="16"/>
      <c r="N76" s="16"/>
      <c r="O76" s="16"/>
      <c r="P76" s="21" t="str">
        <f t="shared" ca="1" si="3"/>
        <v>#REF!</v>
      </c>
      <c r="Q76" s="28" t="str">
        <f t="shared" ca="1" si="4"/>
        <v>#REF!</v>
      </c>
      <c r="R76" s="28" t="str">
        <f t="shared" ca="1" si="5"/>
        <v>#REF!</v>
      </c>
      <c r="S76" s="29"/>
      <c r="T76" s="21" t="str">
        <f t="shared" ca="1" si="0"/>
        <v>#REF!</v>
      </c>
      <c r="U76" s="21" t="str">
        <f t="shared" ca="1" si="1"/>
        <v>#REF!</v>
      </c>
      <c r="V76" s="22" t="str">
        <f t="shared" ca="1" si="2"/>
        <v>#REF!</v>
      </c>
      <c r="W76" s="22"/>
      <c r="X76" s="16"/>
      <c r="Y76" s="16"/>
      <c r="Z76" s="23" t="s">
        <v>41</v>
      </c>
      <c r="AA76" s="16"/>
      <c r="AB76" s="25" t="s">
        <v>263</v>
      </c>
      <c r="AC76" s="45" t="s">
        <v>262</v>
      </c>
      <c r="AD76" s="54" t="s">
        <v>264</v>
      </c>
      <c r="AE76" s="55" t="s">
        <v>265</v>
      </c>
      <c r="AF76" s="27"/>
    </row>
    <row r="77" spans="1:32" ht="11.25" customHeight="1" x14ac:dyDescent="0.2">
      <c r="A77" s="14">
        <v>76</v>
      </c>
      <c r="B77" s="14" t="s">
        <v>32</v>
      </c>
      <c r="C77" s="14"/>
      <c r="D77" s="51" t="s">
        <v>256</v>
      </c>
      <c r="E77" s="51" t="s">
        <v>257</v>
      </c>
      <c r="F77" s="16" t="s">
        <v>230</v>
      </c>
      <c r="G77" s="52" t="s">
        <v>258</v>
      </c>
      <c r="H77" s="16" t="s">
        <v>259</v>
      </c>
      <c r="I77" s="45" t="s">
        <v>266</v>
      </c>
      <c r="J77" s="44"/>
      <c r="K77" s="14" t="s">
        <v>40</v>
      </c>
      <c r="L77" s="14"/>
      <c r="M77" s="16"/>
      <c r="N77" s="16"/>
      <c r="O77" s="16"/>
      <c r="P77" s="21" t="str">
        <f t="shared" ca="1" si="3"/>
        <v>#REF!</v>
      </c>
      <c r="Q77" s="28" t="str">
        <f t="shared" ca="1" si="4"/>
        <v>#REF!</v>
      </c>
      <c r="R77" s="28" t="str">
        <f t="shared" ca="1" si="5"/>
        <v>#REF!</v>
      </c>
      <c r="S77" s="29"/>
      <c r="T77" s="21" t="str">
        <f t="shared" ca="1" si="0"/>
        <v>#REF!</v>
      </c>
      <c r="U77" s="21" t="str">
        <f t="shared" ca="1" si="1"/>
        <v>#REF!</v>
      </c>
      <c r="V77" s="22" t="str">
        <f t="shared" ca="1" si="2"/>
        <v>#REF!</v>
      </c>
      <c r="W77" s="22"/>
      <c r="X77" s="16"/>
      <c r="Y77" s="16"/>
      <c r="Z77" s="23" t="s">
        <v>41</v>
      </c>
      <c r="AA77" s="16"/>
      <c r="AB77" s="25" t="s">
        <v>263</v>
      </c>
      <c r="AC77" s="45" t="s">
        <v>266</v>
      </c>
      <c r="AD77" s="54" t="s">
        <v>264</v>
      </c>
      <c r="AE77" s="55" t="s">
        <v>265</v>
      </c>
      <c r="AF77" s="27"/>
    </row>
    <row r="78" spans="1:32" ht="11.25" customHeight="1" x14ac:dyDescent="0.2">
      <c r="A78" s="14">
        <v>144</v>
      </c>
      <c r="B78" s="14" t="s">
        <v>32</v>
      </c>
      <c r="C78" s="14"/>
      <c r="D78" s="19" t="s">
        <v>267</v>
      </c>
      <c r="E78" s="56">
        <v>41081</v>
      </c>
      <c r="F78" s="16" t="s">
        <v>145</v>
      </c>
      <c r="G78" s="52" t="s">
        <v>213</v>
      </c>
      <c r="H78" s="16" t="s">
        <v>268</v>
      </c>
      <c r="I78" s="48" t="s">
        <v>269</v>
      </c>
      <c r="J78" s="44"/>
      <c r="K78" s="14" t="s">
        <v>40</v>
      </c>
      <c r="L78" s="14"/>
      <c r="M78" s="16"/>
      <c r="N78" s="16"/>
      <c r="O78" s="16"/>
      <c r="P78" s="21" t="str">
        <f t="shared" ca="1" si="3"/>
        <v>#REF!</v>
      </c>
      <c r="Q78" s="28" t="str">
        <f t="shared" ca="1" si="4"/>
        <v>#REF!</v>
      </c>
      <c r="R78" s="28" t="str">
        <f t="shared" ca="1" si="5"/>
        <v>#REF!</v>
      </c>
      <c r="S78" s="29"/>
      <c r="T78" s="21" t="str">
        <f t="shared" ca="1" si="0"/>
        <v>#REF!</v>
      </c>
      <c r="U78" s="21" t="str">
        <f t="shared" ca="1" si="1"/>
        <v>#REF!</v>
      </c>
      <c r="V78" s="22" t="str">
        <f t="shared" ca="1" si="2"/>
        <v>#REF!</v>
      </c>
      <c r="W78" s="22"/>
      <c r="X78" s="16"/>
      <c r="Y78" s="16"/>
      <c r="Z78" s="23" t="s">
        <v>41</v>
      </c>
      <c r="AA78" s="16"/>
      <c r="AB78" s="53" t="s">
        <v>261</v>
      </c>
      <c r="AC78" s="49"/>
      <c r="AD78" s="49"/>
      <c r="AE78" s="26"/>
      <c r="AF78" s="27"/>
    </row>
    <row r="79" spans="1:32" ht="11.25" customHeight="1" x14ac:dyDescent="0.2">
      <c r="A79" s="14">
        <v>145</v>
      </c>
      <c r="B79" s="14" t="s">
        <v>32</v>
      </c>
      <c r="C79" s="14"/>
      <c r="D79" s="19" t="s">
        <v>267</v>
      </c>
      <c r="E79" s="56">
        <v>41081</v>
      </c>
      <c r="F79" s="16" t="s">
        <v>145</v>
      </c>
      <c r="G79" s="52" t="s">
        <v>213</v>
      </c>
      <c r="H79" s="16" t="s">
        <v>268</v>
      </c>
      <c r="I79" s="45" t="s">
        <v>270</v>
      </c>
      <c r="J79" s="44"/>
      <c r="K79" s="14" t="s">
        <v>40</v>
      </c>
      <c r="L79" s="14"/>
      <c r="M79" s="16"/>
      <c r="N79" s="16"/>
      <c r="O79" s="16"/>
      <c r="P79" s="21" t="str">
        <f t="shared" ca="1" si="3"/>
        <v>#REF!</v>
      </c>
      <c r="Q79" s="28" t="str">
        <f t="shared" ca="1" si="4"/>
        <v>#REF!</v>
      </c>
      <c r="R79" s="28" t="str">
        <f t="shared" ca="1" si="5"/>
        <v>#REF!</v>
      </c>
      <c r="S79" s="29"/>
      <c r="T79" s="21" t="str">
        <f t="shared" ca="1" si="0"/>
        <v>#REF!</v>
      </c>
      <c r="U79" s="21" t="str">
        <f t="shared" ca="1" si="1"/>
        <v>#REF!</v>
      </c>
      <c r="V79" s="22" t="str">
        <f t="shared" ca="1" si="2"/>
        <v>#REF!</v>
      </c>
      <c r="W79" s="22"/>
      <c r="X79" s="16"/>
      <c r="Y79" s="16"/>
      <c r="Z79" s="23" t="s">
        <v>41</v>
      </c>
      <c r="AA79" s="16"/>
      <c r="AB79" s="53" t="s">
        <v>261</v>
      </c>
      <c r="AC79" s="25"/>
      <c r="AD79" s="25"/>
      <c r="AE79" s="26"/>
      <c r="AF79" s="27"/>
    </row>
    <row r="80" spans="1:32" ht="11.25" customHeight="1" x14ac:dyDescent="0.2">
      <c r="A80" s="14">
        <v>146</v>
      </c>
      <c r="B80" s="14" t="s">
        <v>32</v>
      </c>
      <c r="C80" s="14"/>
      <c r="D80" s="49" t="s">
        <v>271</v>
      </c>
      <c r="E80" s="49" t="s">
        <v>272</v>
      </c>
      <c r="F80" s="16" t="s">
        <v>273</v>
      </c>
      <c r="G80" s="52" t="s">
        <v>130</v>
      </c>
      <c r="H80" s="16" t="s">
        <v>274</v>
      </c>
      <c r="I80" s="48" t="s">
        <v>275</v>
      </c>
      <c r="J80" s="44"/>
      <c r="K80" s="14" t="s">
        <v>40</v>
      </c>
      <c r="L80" s="14"/>
      <c r="M80" s="16"/>
      <c r="N80" s="16"/>
      <c r="O80" s="16"/>
      <c r="P80" s="21" t="str">
        <f t="shared" ca="1" si="3"/>
        <v>#REF!</v>
      </c>
      <c r="Q80" s="28" t="str">
        <f t="shared" ca="1" si="4"/>
        <v>#REF!</v>
      </c>
      <c r="R80" s="28" t="str">
        <f t="shared" ca="1" si="5"/>
        <v>#REF!</v>
      </c>
      <c r="S80" s="29"/>
      <c r="T80" s="21" t="str">
        <f t="shared" ca="1" si="0"/>
        <v>#REF!</v>
      </c>
      <c r="U80" s="21" t="str">
        <f t="shared" ca="1" si="1"/>
        <v>#REF!</v>
      </c>
      <c r="V80" s="22" t="str">
        <f t="shared" ca="1" si="2"/>
        <v>#REF!</v>
      </c>
      <c r="W80" s="22"/>
      <c r="X80" s="16"/>
      <c r="Y80" s="16"/>
      <c r="Z80" s="23" t="s">
        <v>41</v>
      </c>
      <c r="AA80" s="16"/>
      <c r="AB80" s="49"/>
      <c r="AC80" s="49"/>
      <c r="AD80" s="49"/>
      <c r="AE80" s="55" t="s">
        <v>276</v>
      </c>
      <c r="AF80" s="27"/>
    </row>
    <row r="81" spans="1:32" ht="11.25" customHeight="1" x14ac:dyDescent="0.2">
      <c r="A81" s="14">
        <v>147</v>
      </c>
      <c r="B81" s="14" t="s">
        <v>32</v>
      </c>
      <c r="C81" s="14"/>
      <c r="D81" s="49" t="s">
        <v>271</v>
      </c>
      <c r="E81" s="49" t="s">
        <v>272</v>
      </c>
      <c r="F81" s="16" t="s">
        <v>273</v>
      </c>
      <c r="G81" s="52" t="s">
        <v>130</v>
      </c>
      <c r="H81" s="16" t="s">
        <v>274</v>
      </c>
      <c r="I81" s="45" t="s">
        <v>277</v>
      </c>
      <c r="J81" s="44"/>
      <c r="K81" s="14" t="s">
        <v>40</v>
      </c>
      <c r="L81" s="14"/>
      <c r="M81" s="16"/>
      <c r="N81" s="16"/>
      <c r="O81" s="16"/>
      <c r="P81" s="21" t="str">
        <f t="shared" ca="1" si="3"/>
        <v>#REF!</v>
      </c>
      <c r="Q81" s="28" t="str">
        <f t="shared" ca="1" si="4"/>
        <v>#REF!</v>
      </c>
      <c r="R81" s="28" t="str">
        <f t="shared" ca="1" si="5"/>
        <v>#REF!</v>
      </c>
      <c r="S81" s="29"/>
      <c r="T81" s="21" t="str">
        <f t="shared" ca="1" si="0"/>
        <v>#REF!</v>
      </c>
      <c r="U81" s="21" t="str">
        <f t="shared" ca="1" si="1"/>
        <v>#REF!</v>
      </c>
      <c r="V81" s="22" t="str">
        <f t="shared" ca="1" si="2"/>
        <v>#REF!</v>
      </c>
      <c r="W81" s="22"/>
      <c r="X81" s="16"/>
      <c r="Y81" s="16"/>
      <c r="Z81" s="23" t="s">
        <v>41</v>
      </c>
      <c r="AA81" s="16"/>
      <c r="AB81" s="49" t="s">
        <v>278</v>
      </c>
      <c r="AC81" s="49"/>
      <c r="AD81" s="49"/>
      <c r="AE81" s="55" t="s">
        <v>276</v>
      </c>
      <c r="AF81" s="27"/>
    </row>
    <row r="82" spans="1:32" ht="11.25" customHeight="1" x14ac:dyDescent="0.2">
      <c r="A82" s="14">
        <v>148</v>
      </c>
      <c r="B82" s="14" t="s">
        <v>32</v>
      </c>
      <c r="C82" s="14"/>
      <c r="D82" s="49" t="s">
        <v>271</v>
      </c>
      <c r="E82" s="49" t="s">
        <v>272</v>
      </c>
      <c r="F82" s="16" t="s">
        <v>273</v>
      </c>
      <c r="G82" s="52" t="s">
        <v>130</v>
      </c>
      <c r="H82" s="16" t="s">
        <v>279</v>
      </c>
      <c r="I82" s="45" t="s">
        <v>280</v>
      </c>
      <c r="J82" s="44"/>
      <c r="K82" s="14" t="s">
        <v>40</v>
      </c>
      <c r="L82" s="14"/>
      <c r="M82" s="16"/>
      <c r="N82" s="16"/>
      <c r="O82" s="16"/>
      <c r="P82" s="21" t="str">
        <f t="shared" ca="1" si="3"/>
        <v>#REF!</v>
      </c>
      <c r="Q82" s="28" t="str">
        <f t="shared" ca="1" si="4"/>
        <v>#REF!</v>
      </c>
      <c r="R82" s="28" t="str">
        <f t="shared" ca="1" si="5"/>
        <v>#REF!</v>
      </c>
      <c r="S82" s="29"/>
      <c r="T82" s="21" t="str">
        <f t="shared" ca="1" si="0"/>
        <v>#REF!</v>
      </c>
      <c r="U82" s="21" t="str">
        <f t="shared" ca="1" si="1"/>
        <v>#REF!</v>
      </c>
      <c r="V82" s="22" t="str">
        <f t="shared" ca="1" si="2"/>
        <v>#REF!</v>
      </c>
      <c r="W82" s="22"/>
      <c r="X82" s="16"/>
      <c r="Y82" s="16"/>
      <c r="Z82" s="23" t="s">
        <v>41</v>
      </c>
      <c r="AA82" s="16"/>
      <c r="AB82" s="49" t="s">
        <v>281</v>
      </c>
      <c r="AC82" s="49"/>
      <c r="AD82" s="49"/>
      <c r="AE82" s="26"/>
      <c r="AF82" s="27"/>
    </row>
    <row r="83" spans="1:32" ht="11.25" customHeight="1" x14ac:dyDescent="0.2">
      <c r="A83" s="14">
        <v>149</v>
      </c>
      <c r="B83" s="14" t="s">
        <v>32</v>
      </c>
      <c r="C83" s="14"/>
      <c r="D83" s="49" t="s">
        <v>271</v>
      </c>
      <c r="E83" s="49" t="s">
        <v>272</v>
      </c>
      <c r="F83" s="16" t="s">
        <v>273</v>
      </c>
      <c r="G83" s="57" t="s">
        <v>130</v>
      </c>
      <c r="H83" s="16" t="s">
        <v>279</v>
      </c>
      <c r="I83" s="45" t="s">
        <v>282</v>
      </c>
      <c r="J83" s="44"/>
      <c r="K83" s="14" t="s">
        <v>40</v>
      </c>
      <c r="L83" s="14"/>
      <c r="M83" s="16"/>
      <c r="N83" s="16"/>
      <c r="O83" s="16"/>
      <c r="P83" s="21" t="str">
        <f t="shared" ca="1" si="3"/>
        <v>#REF!</v>
      </c>
      <c r="Q83" s="28" t="str">
        <f t="shared" ca="1" si="4"/>
        <v>#REF!</v>
      </c>
      <c r="R83" s="28" t="str">
        <f t="shared" ca="1" si="5"/>
        <v>#REF!</v>
      </c>
      <c r="S83" s="29"/>
      <c r="T83" s="21" t="str">
        <f t="shared" ca="1" si="0"/>
        <v>#REF!</v>
      </c>
      <c r="U83" s="21" t="str">
        <f t="shared" ca="1" si="1"/>
        <v>#REF!</v>
      </c>
      <c r="V83" s="22" t="str">
        <f t="shared" ca="1" si="2"/>
        <v>#REF!</v>
      </c>
      <c r="W83" s="22"/>
      <c r="X83" s="16"/>
      <c r="Y83" s="16"/>
      <c r="Z83" s="23" t="s">
        <v>41</v>
      </c>
      <c r="AA83" s="16"/>
      <c r="AB83" s="53" t="s">
        <v>261</v>
      </c>
      <c r="AC83" s="49"/>
      <c r="AD83" s="49"/>
      <c r="AE83" s="26"/>
      <c r="AF83" s="27"/>
    </row>
    <row r="84" spans="1:32" ht="11.25" customHeight="1" x14ac:dyDescent="0.2">
      <c r="A84" s="14">
        <v>150</v>
      </c>
      <c r="B84" s="14" t="s">
        <v>32</v>
      </c>
      <c r="C84" s="14"/>
      <c r="D84" s="49" t="s">
        <v>271</v>
      </c>
      <c r="E84" s="49" t="s">
        <v>272</v>
      </c>
      <c r="F84" s="16" t="s">
        <v>273</v>
      </c>
      <c r="G84" s="57" t="s">
        <v>130</v>
      </c>
      <c r="H84" s="16" t="s">
        <v>274</v>
      </c>
      <c r="I84" s="45" t="s">
        <v>283</v>
      </c>
      <c r="J84" s="44"/>
      <c r="K84" s="14" t="s">
        <v>40</v>
      </c>
      <c r="L84" s="14"/>
      <c r="M84" s="16"/>
      <c r="N84" s="16"/>
      <c r="O84" s="16"/>
      <c r="P84" s="21" t="str">
        <f t="shared" ca="1" si="3"/>
        <v>#REF!</v>
      </c>
      <c r="Q84" s="28" t="str">
        <f t="shared" ca="1" si="4"/>
        <v>#REF!</v>
      </c>
      <c r="R84" s="28" t="str">
        <f t="shared" ca="1" si="5"/>
        <v>#REF!</v>
      </c>
      <c r="S84" s="29"/>
      <c r="T84" s="21" t="str">
        <f t="shared" ca="1" si="0"/>
        <v>#REF!</v>
      </c>
      <c r="U84" s="21" t="str">
        <f t="shared" ca="1" si="1"/>
        <v>#REF!</v>
      </c>
      <c r="V84" s="22" t="str">
        <f t="shared" ca="1" si="2"/>
        <v>#REF!</v>
      </c>
      <c r="W84" s="22"/>
      <c r="X84" s="16"/>
      <c r="Y84" s="16"/>
      <c r="Z84" s="23" t="s">
        <v>41</v>
      </c>
      <c r="AA84" s="16"/>
      <c r="AB84" s="49" t="s">
        <v>284</v>
      </c>
      <c r="AC84" s="45" t="s">
        <v>283</v>
      </c>
      <c r="AD84" s="54" t="s">
        <v>285</v>
      </c>
      <c r="AE84" s="26"/>
      <c r="AF84" s="27"/>
    </row>
    <row r="85" spans="1:32" ht="11.25" customHeight="1" x14ac:dyDescent="0.2">
      <c r="A85" s="14">
        <v>151</v>
      </c>
      <c r="B85" s="14" t="s">
        <v>32</v>
      </c>
      <c r="C85" s="14"/>
      <c r="D85" s="49" t="s">
        <v>271</v>
      </c>
      <c r="E85" s="49" t="s">
        <v>272</v>
      </c>
      <c r="F85" s="16" t="s">
        <v>273</v>
      </c>
      <c r="G85" s="57" t="s">
        <v>130</v>
      </c>
      <c r="H85" s="16" t="s">
        <v>274</v>
      </c>
      <c r="I85" s="45" t="s">
        <v>286</v>
      </c>
      <c r="J85" s="44"/>
      <c r="K85" s="14" t="s">
        <v>40</v>
      </c>
      <c r="L85" s="14"/>
      <c r="M85" s="16"/>
      <c r="N85" s="16"/>
      <c r="O85" s="16"/>
      <c r="P85" s="21" t="str">
        <f t="shared" ca="1" si="3"/>
        <v>#REF!</v>
      </c>
      <c r="Q85" s="28" t="str">
        <f t="shared" ca="1" si="4"/>
        <v>#REF!</v>
      </c>
      <c r="R85" s="28" t="str">
        <f t="shared" ca="1" si="5"/>
        <v>#REF!</v>
      </c>
      <c r="S85" s="29"/>
      <c r="T85" s="21" t="str">
        <f t="shared" ca="1" si="0"/>
        <v>#REF!</v>
      </c>
      <c r="U85" s="21" t="str">
        <f t="shared" ca="1" si="1"/>
        <v>#REF!</v>
      </c>
      <c r="V85" s="22" t="str">
        <f t="shared" ca="1" si="2"/>
        <v>#REF!</v>
      </c>
      <c r="W85" s="22"/>
      <c r="X85" s="16"/>
      <c r="Y85" s="16"/>
      <c r="Z85" s="23" t="s">
        <v>41</v>
      </c>
      <c r="AA85" s="16"/>
      <c r="AB85" s="49" t="s">
        <v>278</v>
      </c>
      <c r="AC85" s="49"/>
      <c r="AD85" s="49"/>
      <c r="AE85" s="26"/>
      <c r="AF85" s="27"/>
    </row>
    <row r="86" spans="1:32" ht="11.25" customHeight="1" x14ac:dyDescent="0.2">
      <c r="A86" s="14">
        <v>152</v>
      </c>
      <c r="B86" s="14" t="s">
        <v>32</v>
      </c>
      <c r="C86" s="14"/>
      <c r="D86" s="49" t="s">
        <v>271</v>
      </c>
      <c r="E86" s="49" t="s">
        <v>272</v>
      </c>
      <c r="F86" s="16" t="s">
        <v>273</v>
      </c>
      <c r="G86" s="57" t="s">
        <v>130</v>
      </c>
      <c r="H86" s="16" t="s">
        <v>274</v>
      </c>
      <c r="I86" s="45" t="s">
        <v>287</v>
      </c>
      <c r="J86" s="44"/>
      <c r="K86" s="14" t="s">
        <v>40</v>
      </c>
      <c r="L86" s="14"/>
      <c r="M86" s="16"/>
      <c r="N86" s="16"/>
      <c r="O86" s="16"/>
      <c r="P86" s="21" t="str">
        <f t="shared" ca="1" si="3"/>
        <v>#REF!</v>
      </c>
      <c r="Q86" s="28" t="str">
        <f t="shared" ca="1" si="4"/>
        <v>#REF!</v>
      </c>
      <c r="R86" s="28" t="str">
        <f t="shared" ca="1" si="5"/>
        <v>#REF!</v>
      </c>
      <c r="S86" s="29"/>
      <c r="T86" s="21" t="str">
        <f t="shared" ca="1" si="0"/>
        <v>#REF!</v>
      </c>
      <c r="U86" s="21" t="str">
        <f t="shared" ca="1" si="1"/>
        <v>#REF!</v>
      </c>
      <c r="V86" s="22" t="str">
        <f t="shared" ca="1" si="2"/>
        <v>#REF!</v>
      </c>
      <c r="W86" s="22"/>
      <c r="X86" s="16"/>
      <c r="Y86" s="16"/>
      <c r="Z86" s="23" t="s">
        <v>41</v>
      </c>
      <c r="AA86" s="16"/>
      <c r="AB86" s="53" t="s">
        <v>261</v>
      </c>
      <c r="AC86" s="25"/>
      <c r="AD86" s="25"/>
      <c r="AE86" s="26"/>
      <c r="AF86" s="27"/>
    </row>
    <row r="87" spans="1:32" ht="11.25" customHeight="1" x14ac:dyDescent="0.2">
      <c r="A87" s="14">
        <v>153</v>
      </c>
      <c r="B87" s="14" t="s">
        <v>32</v>
      </c>
      <c r="C87" s="14"/>
      <c r="D87" s="49" t="s">
        <v>271</v>
      </c>
      <c r="E87" s="49" t="s">
        <v>272</v>
      </c>
      <c r="F87" s="16" t="s">
        <v>273</v>
      </c>
      <c r="G87" s="57" t="s">
        <v>130</v>
      </c>
      <c r="H87" s="16" t="s">
        <v>274</v>
      </c>
      <c r="I87" s="45" t="s">
        <v>288</v>
      </c>
      <c r="J87" s="44"/>
      <c r="K87" s="14" t="s">
        <v>40</v>
      </c>
      <c r="L87" s="14"/>
      <c r="M87" s="16"/>
      <c r="N87" s="16"/>
      <c r="O87" s="16"/>
      <c r="P87" s="21" t="str">
        <f t="shared" ca="1" si="3"/>
        <v>#REF!</v>
      </c>
      <c r="Q87" s="28" t="str">
        <f t="shared" ca="1" si="4"/>
        <v>#REF!</v>
      </c>
      <c r="R87" s="28" t="str">
        <f t="shared" ca="1" si="5"/>
        <v>#REF!</v>
      </c>
      <c r="S87" s="29"/>
      <c r="T87" s="21" t="str">
        <f t="shared" ca="1" si="0"/>
        <v>#REF!</v>
      </c>
      <c r="U87" s="21" t="str">
        <f t="shared" ca="1" si="1"/>
        <v>#REF!</v>
      </c>
      <c r="V87" s="22" t="str">
        <f t="shared" ca="1" si="2"/>
        <v>#REF!</v>
      </c>
      <c r="W87" s="22"/>
      <c r="X87" s="16"/>
      <c r="Y87" s="16"/>
      <c r="Z87" s="23" t="s">
        <v>41</v>
      </c>
      <c r="AA87" s="16"/>
      <c r="AB87" s="25" t="s">
        <v>284</v>
      </c>
      <c r="AC87" s="25"/>
      <c r="AD87" s="25"/>
      <c r="AE87" s="55" t="s">
        <v>289</v>
      </c>
      <c r="AF87" s="27"/>
    </row>
    <row r="88" spans="1:32" ht="11.25" customHeight="1" x14ac:dyDescent="0.2">
      <c r="A88" s="14">
        <v>154</v>
      </c>
      <c r="B88" s="14" t="s">
        <v>32</v>
      </c>
      <c r="C88" s="14"/>
      <c r="D88" s="49" t="s">
        <v>271</v>
      </c>
      <c r="E88" s="49" t="s">
        <v>272</v>
      </c>
      <c r="F88" s="16" t="s">
        <v>273</v>
      </c>
      <c r="G88" s="57" t="s">
        <v>130</v>
      </c>
      <c r="H88" s="16" t="s">
        <v>274</v>
      </c>
      <c r="I88" s="45" t="s">
        <v>290</v>
      </c>
      <c r="J88" s="44"/>
      <c r="K88" s="14" t="s">
        <v>40</v>
      </c>
      <c r="L88" s="14"/>
      <c r="M88" s="16"/>
      <c r="N88" s="16"/>
      <c r="O88" s="16"/>
      <c r="P88" s="21" t="str">
        <f t="shared" ca="1" si="3"/>
        <v>#REF!</v>
      </c>
      <c r="Q88" s="28" t="str">
        <f t="shared" ca="1" si="4"/>
        <v>#REF!</v>
      </c>
      <c r="R88" s="28" t="str">
        <f t="shared" ca="1" si="5"/>
        <v>#REF!</v>
      </c>
      <c r="S88" s="29"/>
      <c r="T88" s="21" t="str">
        <f t="shared" ca="1" si="0"/>
        <v>#REF!</v>
      </c>
      <c r="U88" s="21" t="str">
        <f t="shared" ca="1" si="1"/>
        <v>#REF!</v>
      </c>
      <c r="V88" s="22" t="str">
        <f t="shared" ca="1" si="2"/>
        <v>#REF!</v>
      </c>
      <c r="W88" s="22"/>
      <c r="X88" s="16"/>
      <c r="Y88" s="16"/>
      <c r="Z88" s="23" t="s">
        <v>41</v>
      </c>
      <c r="AA88" s="16"/>
      <c r="AB88" s="25" t="s">
        <v>291</v>
      </c>
      <c r="AC88" s="25"/>
      <c r="AD88" s="25"/>
      <c r="AE88" s="26"/>
      <c r="AF88" s="27"/>
    </row>
    <row r="89" spans="1:32" ht="11.25" customHeight="1" x14ac:dyDescent="0.2">
      <c r="A89" s="14">
        <v>155</v>
      </c>
      <c r="B89" s="14" t="s">
        <v>32</v>
      </c>
      <c r="C89" s="14"/>
      <c r="D89" s="49" t="s">
        <v>271</v>
      </c>
      <c r="E89" s="49" t="s">
        <v>272</v>
      </c>
      <c r="F89" s="16" t="s">
        <v>273</v>
      </c>
      <c r="G89" s="57" t="s">
        <v>130</v>
      </c>
      <c r="H89" s="16" t="s">
        <v>274</v>
      </c>
      <c r="I89" s="45" t="s">
        <v>292</v>
      </c>
      <c r="J89" s="44"/>
      <c r="K89" s="14" t="s">
        <v>40</v>
      </c>
      <c r="L89" s="14"/>
      <c r="M89" s="16"/>
      <c r="N89" s="16"/>
      <c r="O89" s="16"/>
      <c r="P89" s="21" t="str">
        <f t="shared" ca="1" si="3"/>
        <v>#REF!</v>
      </c>
      <c r="Q89" s="28" t="str">
        <f t="shared" ca="1" si="4"/>
        <v>#REF!</v>
      </c>
      <c r="R89" s="28" t="str">
        <f t="shared" ca="1" si="5"/>
        <v>#REF!</v>
      </c>
      <c r="S89" s="29"/>
      <c r="T89" s="21" t="str">
        <f t="shared" ca="1" si="0"/>
        <v>#REF!</v>
      </c>
      <c r="U89" s="21" t="str">
        <f t="shared" ca="1" si="1"/>
        <v>#REF!</v>
      </c>
      <c r="V89" s="22" t="str">
        <f t="shared" ca="1" si="2"/>
        <v>#REF!</v>
      </c>
      <c r="W89" s="22"/>
      <c r="X89" s="16"/>
      <c r="Y89" s="16"/>
      <c r="Z89" s="23" t="s">
        <v>41</v>
      </c>
      <c r="AA89" s="16"/>
      <c r="AB89" s="25" t="s">
        <v>291</v>
      </c>
      <c r="AC89" s="25"/>
      <c r="AD89" s="25"/>
      <c r="AE89" s="26"/>
      <c r="AF89" s="27"/>
    </row>
    <row r="90" spans="1:32" ht="11.25" customHeight="1" x14ac:dyDescent="0.2">
      <c r="A90" s="14">
        <v>156</v>
      </c>
      <c r="B90" s="14" t="s">
        <v>32</v>
      </c>
      <c r="C90" s="14"/>
      <c r="D90" s="49" t="s">
        <v>271</v>
      </c>
      <c r="E90" s="49" t="s">
        <v>272</v>
      </c>
      <c r="F90" s="16" t="s">
        <v>273</v>
      </c>
      <c r="G90" s="57" t="s">
        <v>130</v>
      </c>
      <c r="H90" s="16" t="s">
        <v>274</v>
      </c>
      <c r="I90" s="45" t="s">
        <v>293</v>
      </c>
      <c r="J90" s="44"/>
      <c r="K90" s="14" t="s">
        <v>40</v>
      </c>
      <c r="L90" s="14"/>
      <c r="M90" s="16"/>
      <c r="N90" s="16"/>
      <c r="O90" s="16"/>
      <c r="P90" s="21" t="str">
        <f t="shared" ca="1" si="3"/>
        <v>#REF!</v>
      </c>
      <c r="Q90" s="28" t="str">
        <f t="shared" ca="1" si="4"/>
        <v>#REF!</v>
      </c>
      <c r="R90" s="28" t="str">
        <f t="shared" ca="1" si="5"/>
        <v>#REF!</v>
      </c>
      <c r="S90" s="29"/>
      <c r="T90" s="21" t="str">
        <f t="shared" ca="1" si="0"/>
        <v>#REF!</v>
      </c>
      <c r="U90" s="21" t="str">
        <f t="shared" ca="1" si="1"/>
        <v>#REF!</v>
      </c>
      <c r="V90" s="22" t="str">
        <f t="shared" ca="1" si="2"/>
        <v>#REF!</v>
      </c>
      <c r="W90" s="22"/>
      <c r="X90" s="16"/>
      <c r="Y90" s="16"/>
      <c r="Z90" s="23" t="s">
        <v>41</v>
      </c>
      <c r="AA90" s="16"/>
      <c r="AB90" s="25" t="s">
        <v>294</v>
      </c>
      <c r="AC90" s="25"/>
      <c r="AD90" s="25"/>
      <c r="AE90" s="26"/>
      <c r="AF90" s="27"/>
    </row>
    <row r="91" spans="1:32" ht="11.25" customHeight="1" x14ac:dyDescent="0.2">
      <c r="A91" s="14">
        <v>157</v>
      </c>
      <c r="B91" s="14" t="s">
        <v>32</v>
      </c>
      <c r="C91" s="14"/>
      <c r="D91" s="49" t="s">
        <v>271</v>
      </c>
      <c r="E91" s="49" t="s">
        <v>272</v>
      </c>
      <c r="F91" s="16" t="s">
        <v>273</v>
      </c>
      <c r="G91" s="57" t="s">
        <v>130</v>
      </c>
      <c r="H91" s="16" t="s">
        <v>274</v>
      </c>
      <c r="I91" s="45" t="s">
        <v>295</v>
      </c>
      <c r="J91" s="44"/>
      <c r="K91" s="14" t="s">
        <v>40</v>
      </c>
      <c r="L91" s="14"/>
      <c r="M91" s="16"/>
      <c r="N91" s="16"/>
      <c r="O91" s="16"/>
      <c r="P91" s="21" t="str">
        <f t="shared" ca="1" si="3"/>
        <v>#REF!</v>
      </c>
      <c r="Q91" s="28" t="str">
        <f t="shared" ca="1" si="4"/>
        <v>#REF!</v>
      </c>
      <c r="R91" s="28" t="str">
        <f t="shared" ca="1" si="5"/>
        <v>#REF!</v>
      </c>
      <c r="S91" s="29"/>
      <c r="T91" s="21" t="str">
        <f t="shared" ca="1" si="0"/>
        <v>#REF!</v>
      </c>
      <c r="U91" s="21" t="str">
        <f t="shared" ca="1" si="1"/>
        <v>#REF!</v>
      </c>
      <c r="V91" s="22" t="str">
        <f t="shared" ca="1" si="2"/>
        <v>#REF!</v>
      </c>
      <c r="W91" s="22"/>
      <c r="X91" s="16"/>
      <c r="Y91" s="16"/>
      <c r="Z91" s="23" t="s">
        <v>41</v>
      </c>
      <c r="AA91" s="16"/>
      <c r="AB91" s="25"/>
      <c r="AC91" s="25"/>
      <c r="AD91" s="25"/>
      <c r="AE91" s="26"/>
      <c r="AF91" s="27"/>
    </row>
    <row r="92" spans="1:32" ht="11.25" customHeight="1" x14ac:dyDescent="0.2">
      <c r="A92" s="14">
        <v>158</v>
      </c>
      <c r="B92" s="14" t="s">
        <v>32</v>
      </c>
      <c r="C92" s="14"/>
      <c r="D92" s="49" t="s">
        <v>271</v>
      </c>
      <c r="E92" s="49" t="s">
        <v>272</v>
      </c>
      <c r="F92" s="16" t="s">
        <v>273</v>
      </c>
      <c r="G92" s="57" t="s">
        <v>130</v>
      </c>
      <c r="H92" s="16" t="s">
        <v>274</v>
      </c>
      <c r="I92" s="45" t="s">
        <v>296</v>
      </c>
      <c r="J92" s="44"/>
      <c r="K92" s="14" t="s">
        <v>40</v>
      </c>
      <c r="L92" s="14"/>
      <c r="M92" s="16"/>
      <c r="N92" s="16"/>
      <c r="O92" s="16"/>
      <c r="P92" s="21" t="str">
        <f t="shared" ca="1" si="3"/>
        <v>#REF!</v>
      </c>
      <c r="Q92" s="28" t="str">
        <f t="shared" ca="1" si="4"/>
        <v>#REF!</v>
      </c>
      <c r="R92" s="28" t="str">
        <f t="shared" ca="1" si="5"/>
        <v>#REF!</v>
      </c>
      <c r="S92" s="29"/>
      <c r="T92" s="21" t="str">
        <f t="shared" ca="1" si="0"/>
        <v>#REF!</v>
      </c>
      <c r="U92" s="21" t="str">
        <f t="shared" ca="1" si="1"/>
        <v>#REF!</v>
      </c>
      <c r="V92" s="22" t="str">
        <f t="shared" ca="1" si="2"/>
        <v>#REF!</v>
      </c>
      <c r="W92" s="22"/>
      <c r="X92" s="16"/>
      <c r="Y92" s="16"/>
      <c r="Z92" s="23" t="s">
        <v>41</v>
      </c>
      <c r="AA92" s="16"/>
      <c r="AB92" s="25" t="s">
        <v>294</v>
      </c>
      <c r="AC92" s="25"/>
      <c r="AD92" s="25"/>
      <c r="AE92" s="26"/>
      <c r="AF92" s="27"/>
    </row>
    <row r="93" spans="1:32" ht="11.25" customHeight="1" x14ac:dyDescent="0.2">
      <c r="A93" s="14">
        <v>159</v>
      </c>
      <c r="B93" s="14" t="s">
        <v>32</v>
      </c>
      <c r="C93" s="14"/>
      <c r="D93" s="49" t="s">
        <v>297</v>
      </c>
      <c r="E93" s="49" t="s">
        <v>298</v>
      </c>
      <c r="F93" s="16" t="s">
        <v>36</v>
      </c>
      <c r="G93" s="57" t="s">
        <v>299</v>
      </c>
      <c r="H93" s="16" t="s">
        <v>300</v>
      </c>
      <c r="I93" s="48" t="s">
        <v>301</v>
      </c>
      <c r="J93" s="44"/>
      <c r="K93" s="14" t="s">
        <v>40</v>
      </c>
      <c r="L93" s="14"/>
      <c r="M93" s="16"/>
      <c r="N93" s="16"/>
      <c r="O93" s="16"/>
      <c r="P93" s="21" t="str">
        <f t="shared" ca="1" si="3"/>
        <v>#REF!</v>
      </c>
      <c r="Q93" s="28" t="str">
        <f t="shared" ca="1" si="4"/>
        <v>#REF!</v>
      </c>
      <c r="R93" s="28" t="str">
        <f t="shared" ca="1" si="5"/>
        <v>#REF!</v>
      </c>
      <c r="S93" s="29"/>
      <c r="T93" s="21" t="str">
        <f t="shared" ca="1" si="0"/>
        <v>#REF!</v>
      </c>
      <c r="U93" s="21" t="str">
        <f t="shared" ca="1" si="1"/>
        <v>#REF!</v>
      </c>
      <c r="V93" s="22" t="str">
        <f t="shared" ca="1" si="2"/>
        <v>#REF!</v>
      </c>
      <c r="W93" s="22"/>
      <c r="X93" s="16"/>
      <c r="Y93" s="16"/>
      <c r="Z93" s="23" t="s">
        <v>41</v>
      </c>
      <c r="AA93" s="16"/>
      <c r="AB93" s="49" t="s">
        <v>302</v>
      </c>
      <c r="AC93" s="49"/>
      <c r="AD93" s="49"/>
      <c r="AE93" s="26"/>
      <c r="AF93" s="27"/>
    </row>
    <row r="94" spans="1:32" ht="11.25" customHeight="1" x14ac:dyDescent="0.2">
      <c r="A94" s="14">
        <v>160</v>
      </c>
      <c r="B94" s="14" t="s">
        <v>32</v>
      </c>
      <c r="C94" s="14"/>
      <c r="D94" s="49" t="s">
        <v>297</v>
      </c>
      <c r="E94" s="49" t="s">
        <v>298</v>
      </c>
      <c r="F94" s="16" t="s">
        <v>36</v>
      </c>
      <c r="G94" s="57" t="s">
        <v>299</v>
      </c>
      <c r="H94" s="16" t="s">
        <v>300</v>
      </c>
      <c r="I94" s="45" t="s">
        <v>303</v>
      </c>
      <c r="J94" s="44"/>
      <c r="K94" s="14" t="s">
        <v>40</v>
      </c>
      <c r="L94" s="14"/>
      <c r="M94" s="16"/>
      <c r="N94" s="16"/>
      <c r="O94" s="16"/>
      <c r="P94" s="21" t="str">
        <f t="shared" ca="1" si="3"/>
        <v>#REF!</v>
      </c>
      <c r="Q94" s="28" t="str">
        <f t="shared" ca="1" si="4"/>
        <v>#REF!</v>
      </c>
      <c r="R94" s="28" t="str">
        <f t="shared" ca="1" si="5"/>
        <v>#REF!</v>
      </c>
      <c r="S94" s="29"/>
      <c r="T94" s="21" t="str">
        <f t="shared" ca="1" si="0"/>
        <v>#REF!</v>
      </c>
      <c r="U94" s="21" t="str">
        <f t="shared" ca="1" si="1"/>
        <v>#REF!</v>
      </c>
      <c r="V94" s="22" t="str">
        <f t="shared" ca="1" si="2"/>
        <v>#REF!</v>
      </c>
      <c r="W94" s="22"/>
      <c r="X94" s="16"/>
      <c r="Y94" s="16"/>
      <c r="Z94" s="23" t="s">
        <v>41</v>
      </c>
      <c r="AA94" s="16"/>
      <c r="AB94" s="49" t="s">
        <v>304</v>
      </c>
      <c r="AC94" s="49"/>
      <c r="AD94" s="49"/>
      <c r="AE94" s="26"/>
      <c r="AF94" s="27"/>
    </row>
    <row r="95" spans="1:32" ht="11.25" customHeight="1" x14ac:dyDescent="0.2">
      <c r="A95" s="14">
        <v>161</v>
      </c>
      <c r="B95" s="14" t="s">
        <v>32</v>
      </c>
      <c r="C95" s="14"/>
      <c r="D95" s="49" t="s">
        <v>297</v>
      </c>
      <c r="E95" s="49" t="s">
        <v>298</v>
      </c>
      <c r="F95" s="16" t="s">
        <v>36</v>
      </c>
      <c r="G95" s="57" t="s">
        <v>299</v>
      </c>
      <c r="H95" s="16" t="s">
        <v>300</v>
      </c>
      <c r="I95" s="45" t="s">
        <v>305</v>
      </c>
      <c r="J95" s="44"/>
      <c r="K95" s="14" t="s">
        <v>40</v>
      </c>
      <c r="L95" s="14"/>
      <c r="M95" s="16"/>
      <c r="N95" s="16"/>
      <c r="O95" s="16"/>
      <c r="P95" s="21" t="str">
        <f t="shared" ca="1" si="3"/>
        <v>#REF!</v>
      </c>
      <c r="Q95" s="28" t="str">
        <f t="shared" ca="1" si="4"/>
        <v>#REF!</v>
      </c>
      <c r="R95" s="28" t="str">
        <f t="shared" ca="1" si="5"/>
        <v>#REF!</v>
      </c>
      <c r="S95" s="29"/>
      <c r="T95" s="21" t="str">
        <f t="shared" ca="1" si="0"/>
        <v>#REF!</v>
      </c>
      <c r="U95" s="21" t="str">
        <f t="shared" ca="1" si="1"/>
        <v>#REF!</v>
      </c>
      <c r="V95" s="22" t="str">
        <f t="shared" ca="1" si="2"/>
        <v>#REF!</v>
      </c>
      <c r="W95" s="22"/>
      <c r="X95" s="16"/>
      <c r="Y95" s="16"/>
      <c r="Z95" s="23" t="s">
        <v>41</v>
      </c>
      <c r="AA95" s="16"/>
      <c r="AB95" s="49" t="s">
        <v>306</v>
      </c>
      <c r="AC95" s="49"/>
      <c r="AD95" s="49"/>
      <c r="AE95" s="26"/>
      <c r="AF95" s="27"/>
    </row>
    <row r="96" spans="1:32" ht="18" x14ac:dyDescent="0.2">
      <c r="A96" s="14">
        <v>162</v>
      </c>
      <c r="B96" s="14" t="s">
        <v>307</v>
      </c>
      <c r="C96" s="14"/>
      <c r="D96" s="15" t="s">
        <v>308</v>
      </c>
      <c r="E96" s="15" t="s">
        <v>309</v>
      </c>
      <c r="F96" s="16" t="s">
        <v>310</v>
      </c>
      <c r="G96" s="58" t="s">
        <v>311</v>
      </c>
      <c r="H96" s="16" t="s">
        <v>312</v>
      </c>
      <c r="I96" s="23" t="s">
        <v>313</v>
      </c>
      <c r="J96" s="59" t="s">
        <v>314</v>
      </c>
      <c r="K96" s="14" t="s">
        <v>40</v>
      </c>
      <c r="L96" s="14"/>
      <c r="M96" s="16"/>
      <c r="N96" s="16"/>
      <c r="O96" s="16"/>
      <c r="P96" s="21" t="str">
        <f t="shared" ca="1" si="3"/>
        <v>#REF!</v>
      </c>
      <c r="Q96" s="28" t="str">
        <f t="shared" ca="1" si="4"/>
        <v>#REF!</v>
      </c>
      <c r="R96" s="28" t="str">
        <f t="shared" ca="1" si="5"/>
        <v>#REF!</v>
      </c>
      <c r="S96" s="29"/>
      <c r="T96" s="21" t="str">
        <f t="shared" ca="1" si="0"/>
        <v>#REF!</v>
      </c>
      <c r="U96" s="21" t="str">
        <f t="shared" ca="1" si="1"/>
        <v>#REF!</v>
      </c>
      <c r="V96" s="22" t="str">
        <f t="shared" ca="1" si="2"/>
        <v>#REF!</v>
      </c>
      <c r="W96" s="22"/>
      <c r="X96" s="16"/>
      <c r="Y96" s="16"/>
      <c r="Z96" s="23" t="s">
        <v>41</v>
      </c>
      <c r="AA96" s="16"/>
      <c r="AB96" s="60" t="s">
        <v>315</v>
      </c>
      <c r="AC96" s="61" t="s">
        <v>316</v>
      </c>
      <c r="AD96" s="60" t="s">
        <v>317</v>
      </c>
      <c r="AE96" s="26"/>
      <c r="AF96" s="27"/>
    </row>
    <row r="97" spans="1:32" ht="18" x14ac:dyDescent="0.2">
      <c r="A97" s="14">
        <v>163</v>
      </c>
      <c r="B97" s="14" t="s">
        <v>307</v>
      </c>
      <c r="C97" s="14"/>
      <c r="D97" s="15" t="s">
        <v>308</v>
      </c>
      <c r="E97" s="15" t="s">
        <v>309</v>
      </c>
      <c r="F97" s="16" t="s">
        <v>310</v>
      </c>
      <c r="G97" s="58" t="s">
        <v>311</v>
      </c>
      <c r="H97" s="16" t="s">
        <v>312</v>
      </c>
      <c r="I97" s="23" t="s">
        <v>318</v>
      </c>
      <c r="J97" s="59" t="s">
        <v>314</v>
      </c>
      <c r="K97" s="14" t="s">
        <v>40</v>
      </c>
      <c r="L97" s="14"/>
      <c r="M97" s="16"/>
      <c r="N97" s="16"/>
      <c r="O97" s="16"/>
      <c r="P97" s="21" t="str">
        <f t="shared" ca="1" si="3"/>
        <v>#REF!</v>
      </c>
      <c r="Q97" s="28" t="str">
        <f t="shared" ca="1" si="4"/>
        <v>#REF!</v>
      </c>
      <c r="R97" s="28" t="str">
        <f t="shared" ca="1" si="5"/>
        <v>#REF!</v>
      </c>
      <c r="S97" s="29"/>
      <c r="T97" s="21" t="str">
        <f t="shared" ca="1" si="0"/>
        <v>#REF!</v>
      </c>
      <c r="U97" s="21" t="str">
        <f t="shared" ca="1" si="1"/>
        <v>#REF!</v>
      </c>
      <c r="V97" s="22" t="str">
        <f t="shared" ca="1" si="2"/>
        <v>#REF!</v>
      </c>
      <c r="W97" s="22"/>
      <c r="X97" s="16"/>
      <c r="Y97" s="16"/>
      <c r="Z97" s="23" t="s">
        <v>41</v>
      </c>
      <c r="AA97" s="16"/>
      <c r="AB97" s="60" t="s">
        <v>315</v>
      </c>
      <c r="AC97" s="23" t="s">
        <v>318</v>
      </c>
      <c r="AD97" s="60" t="s">
        <v>317</v>
      </c>
      <c r="AE97" s="26"/>
      <c r="AF97" s="27"/>
    </row>
    <row r="98" spans="1:32" ht="18" x14ac:dyDescent="0.2">
      <c r="A98" s="14">
        <v>164</v>
      </c>
      <c r="B98" s="14" t="s">
        <v>307</v>
      </c>
      <c r="C98" s="14"/>
      <c r="D98" s="15" t="s">
        <v>308</v>
      </c>
      <c r="E98" s="15" t="s">
        <v>309</v>
      </c>
      <c r="F98" s="16" t="s">
        <v>310</v>
      </c>
      <c r="G98" s="58" t="s">
        <v>311</v>
      </c>
      <c r="H98" s="16" t="s">
        <v>312</v>
      </c>
      <c r="I98" s="23" t="s">
        <v>319</v>
      </c>
      <c r="J98" s="59" t="s">
        <v>314</v>
      </c>
      <c r="K98" s="14" t="s">
        <v>40</v>
      </c>
      <c r="L98" s="14"/>
      <c r="M98" s="16"/>
      <c r="N98" s="16"/>
      <c r="O98" s="16"/>
      <c r="P98" s="21" t="str">
        <f t="shared" ca="1" si="3"/>
        <v>#REF!</v>
      </c>
      <c r="Q98" s="28" t="str">
        <f t="shared" ca="1" si="4"/>
        <v>#REF!</v>
      </c>
      <c r="R98" s="28" t="str">
        <f t="shared" ca="1" si="5"/>
        <v>#REF!</v>
      </c>
      <c r="S98" s="29"/>
      <c r="T98" s="21" t="str">
        <f t="shared" ca="1" si="0"/>
        <v>#REF!</v>
      </c>
      <c r="U98" s="21" t="str">
        <f t="shared" ca="1" si="1"/>
        <v>#REF!</v>
      </c>
      <c r="V98" s="22" t="str">
        <f t="shared" ca="1" si="2"/>
        <v>#REF!</v>
      </c>
      <c r="W98" s="22"/>
      <c r="X98" s="16"/>
      <c r="Y98" s="16"/>
      <c r="Z98" s="23" t="s">
        <v>41</v>
      </c>
      <c r="AA98" s="16"/>
      <c r="AB98" s="60" t="s">
        <v>315</v>
      </c>
      <c r="AC98" s="23" t="s">
        <v>319</v>
      </c>
      <c r="AD98" s="60" t="s">
        <v>317</v>
      </c>
      <c r="AE98" s="26"/>
      <c r="AF98" s="27"/>
    </row>
    <row r="99" spans="1:32" ht="18" x14ac:dyDescent="0.2">
      <c r="A99" s="14">
        <v>165</v>
      </c>
      <c r="B99" s="14" t="s">
        <v>307</v>
      </c>
      <c r="C99" s="14"/>
      <c r="D99" s="15" t="s">
        <v>308</v>
      </c>
      <c r="E99" s="15" t="s">
        <v>309</v>
      </c>
      <c r="F99" s="16" t="s">
        <v>310</v>
      </c>
      <c r="G99" s="58" t="s">
        <v>311</v>
      </c>
      <c r="H99" s="16" t="s">
        <v>312</v>
      </c>
      <c r="I99" s="23" t="s">
        <v>320</v>
      </c>
      <c r="J99" s="59" t="s">
        <v>314</v>
      </c>
      <c r="K99" s="14" t="s">
        <v>40</v>
      </c>
      <c r="L99" s="14"/>
      <c r="M99" s="16"/>
      <c r="N99" s="16"/>
      <c r="O99" s="16"/>
      <c r="P99" s="21" t="str">
        <f t="shared" ca="1" si="3"/>
        <v>#REF!</v>
      </c>
      <c r="Q99" s="28" t="str">
        <f t="shared" ca="1" si="4"/>
        <v>#REF!</v>
      </c>
      <c r="R99" s="28" t="str">
        <f t="shared" ca="1" si="5"/>
        <v>#REF!</v>
      </c>
      <c r="S99" s="29"/>
      <c r="T99" s="21" t="str">
        <f t="shared" ca="1" si="0"/>
        <v>#REF!</v>
      </c>
      <c r="U99" s="21" t="str">
        <f t="shared" ca="1" si="1"/>
        <v>#REF!</v>
      </c>
      <c r="V99" s="22" t="str">
        <f t="shared" ca="1" si="2"/>
        <v>#REF!</v>
      </c>
      <c r="W99" s="22"/>
      <c r="X99" s="16"/>
      <c r="Y99" s="16"/>
      <c r="Z99" s="23" t="s">
        <v>41</v>
      </c>
      <c r="AA99" s="16"/>
      <c r="AB99" s="60" t="s">
        <v>315</v>
      </c>
      <c r="AC99" s="23" t="s">
        <v>320</v>
      </c>
      <c r="AD99" s="60" t="s">
        <v>317</v>
      </c>
      <c r="AE99" s="26"/>
      <c r="AF99" s="27"/>
    </row>
    <row r="100" spans="1:32" ht="18" x14ac:dyDescent="0.2">
      <c r="A100" s="14">
        <v>166</v>
      </c>
      <c r="B100" s="14" t="s">
        <v>307</v>
      </c>
      <c r="C100" s="14"/>
      <c r="D100" s="15" t="s">
        <v>308</v>
      </c>
      <c r="E100" s="15" t="s">
        <v>309</v>
      </c>
      <c r="F100" s="16" t="s">
        <v>310</v>
      </c>
      <c r="G100" s="58" t="s">
        <v>311</v>
      </c>
      <c r="H100" s="16" t="s">
        <v>312</v>
      </c>
      <c r="I100" s="23" t="s">
        <v>321</v>
      </c>
      <c r="J100" s="59" t="s">
        <v>314</v>
      </c>
      <c r="K100" s="14" t="s">
        <v>40</v>
      </c>
      <c r="L100" s="14"/>
      <c r="M100" s="16"/>
      <c r="N100" s="16"/>
      <c r="O100" s="16"/>
      <c r="P100" s="21" t="str">
        <f t="shared" ca="1" si="3"/>
        <v>#REF!</v>
      </c>
      <c r="Q100" s="28" t="str">
        <f t="shared" ca="1" si="4"/>
        <v>#REF!</v>
      </c>
      <c r="R100" s="28" t="str">
        <f t="shared" ca="1" si="5"/>
        <v>#REF!</v>
      </c>
      <c r="S100" s="29"/>
      <c r="T100" s="21" t="str">
        <f t="shared" ca="1" si="0"/>
        <v>#REF!</v>
      </c>
      <c r="U100" s="21" t="str">
        <f t="shared" ca="1" si="1"/>
        <v>#REF!</v>
      </c>
      <c r="V100" s="22" t="str">
        <f t="shared" ca="1" si="2"/>
        <v>#REF!</v>
      </c>
      <c r="W100" s="22"/>
      <c r="X100" s="16"/>
      <c r="Y100" s="16"/>
      <c r="Z100" s="23" t="s">
        <v>41</v>
      </c>
      <c r="AA100" s="16"/>
      <c r="AB100" s="60" t="s">
        <v>315</v>
      </c>
      <c r="AC100" s="23" t="s">
        <v>321</v>
      </c>
      <c r="AD100" s="60" t="s">
        <v>317</v>
      </c>
      <c r="AE100" s="26"/>
      <c r="AF100" s="27"/>
    </row>
    <row r="101" spans="1:32" ht="18" x14ac:dyDescent="0.2">
      <c r="A101" s="14">
        <v>167</v>
      </c>
      <c r="B101" s="14" t="s">
        <v>307</v>
      </c>
      <c r="C101" s="14"/>
      <c r="D101" s="15" t="s">
        <v>308</v>
      </c>
      <c r="E101" s="15" t="s">
        <v>309</v>
      </c>
      <c r="F101" s="16" t="s">
        <v>310</v>
      </c>
      <c r="G101" s="58" t="s">
        <v>311</v>
      </c>
      <c r="H101" s="16" t="s">
        <v>312</v>
      </c>
      <c r="I101" s="23" t="s">
        <v>322</v>
      </c>
      <c r="J101" s="59" t="s">
        <v>314</v>
      </c>
      <c r="K101" s="14" t="s">
        <v>40</v>
      </c>
      <c r="L101" s="14"/>
      <c r="M101" s="16"/>
      <c r="N101" s="16"/>
      <c r="O101" s="16"/>
      <c r="P101" s="21" t="str">
        <f t="shared" ca="1" si="3"/>
        <v>#REF!</v>
      </c>
      <c r="Q101" s="28" t="str">
        <f t="shared" ca="1" si="4"/>
        <v>#REF!</v>
      </c>
      <c r="R101" s="28" t="str">
        <f t="shared" ca="1" si="5"/>
        <v>#REF!</v>
      </c>
      <c r="S101" s="29"/>
      <c r="T101" s="21" t="str">
        <f t="shared" ca="1" si="0"/>
        <v>#REF!</v>
      </c>
      <c r="U101" s="21" t="str">
        <f t="shared" ca="1" si="1"/>
        <v>#REF!</v>
      </c>
      <c r="V101" s="22" t="str">
        <f t="shared" ca="1" si="2"/>
        <v>#REF!</v>
      </c>
      <c r="W101" s="22"/>
      <c r="X101" s="16"/>
      <c r="Y101" s="16"/>
      <c r="Z101" s="23" t="s">
        <v>41</v>
      </c>
      <c r="AA101" s="16"/>
      <c r="AB101" s="60" t="s">
        <v>315</v>
      </c>
      <c r="AC101" s="23" t="s">
        <v>322</v>
      </c>
      <c r="AD101" s="60" t="s">
        <v>317</v>
      </c>
      <c r="AE101" s="26"/>
      <c r="AF101" s="27"/>
    </row>
    <row r="102" spans="1:32" ht="54" x14ac:dyDescent="0.2">
      <c r="A102" s="14">
        <v>168</v>
      </c>
      <c r="B102" s="14" t="s">
        <v>307</v>
      </c>
      <c r="C102" s="14"/>
      <c r="D102" s="25" t="s">
        <v>323</v>
      </c>
      <c r="E102" s="25" t="s">
        <v>324</v>
      </c>
      <c r="F102" s="16" t="s">
        <v>310</v>
      </c>
      <c r="G102" s="62" t="s">
        <v>325</v>
      </c>
      <c r="H102" s="16" t="s">
        <v>326</v>
      </c>
      <c r="I102" s="23" t="s">
        <v>327</v>
      </c>
      <c r="J102" s="59" t="s">
        <v>328</v>
      </c>
      <c r="K102" s="14" t="s">
        <v>40</v>
      </c>
      <c r="L102" s="14"/>
      <c r="M102" s="16"/>
      <c r="N102" s="16"/>
      <c r="O102" s="16"/>
      <c r="P102" s="21" t="str">
        <f t="shared" ca="1" si="3"/>
        <v>#REF!</v>
      </c>
      <c r="Q102" s="28" t="str">
        <f t="shared" ca="1" si="4"/>
        <v>#REF!</v>
      </c>
      <c r="R102" s="28" t="str">
        <f t="shared" ca="1" si="5"/>
        <v>#REF!</v>
      </c>
      <c r="S102" s="29"/>
      <c r="T102" s="21" t="str">
        <f t="shared" ca="1" si="0"/>
        <v>#REF!</v>
      </c>
      <c r="U102" s="21" t="str">
        <f t="shared" ca="1" si="1"/>
        <v>#REF!</v>
      </c>
      <c r="V102" s="22" t="str">
        <f t="shared" ca="1" si="2"/>
        <v>#REF!</v>
      </c>
      <c r="W102" s="22"/>
      <c r="X102" s="16"/>
      <c r="Y102" s="16"/>
      <c r="Z102" s="23" t="s">
        <v>41</v>
      </c>
      <c r="AA102" s="16"/>
      <c r="AB102" s="60" t="s">
        <v>329</v>
      </c>
      <c r="AC102" s="23" t="s">
        <v>327</v>
      </c>
      <c r="AD102" s="60" t="s">
        <v>317</v>
      </c>
      <c r="AE102" s="55" t="s">
        <v>330</v>
      </c>
      <c r="AF102" s="27"/>
    </row>
    <row r="103" spans="1:32" ht="54" x14ac:dyDescent="0.2">
      <c r="A103" s="14">
        <v>169</v>
      </c>
      <c r="B103" s="14" t="s">
        <v>307</v>
      </c>
      <c r="C103" s="14"/>
      <c r="D103" s="25" t="s">
        <v>323</v>
      </c>
      <c r="E103" s="25" t="s">
        <v>324</v>
      </c>
      <c r="F103" s="16" t="s">
        <v>310</v>
      </c>
      <c r="G103" s="62" t="s">
        <v>325</v>
      </c>
      <c r="H103" s="16" t="s">
        <v>326</v>
      </c>
      <c r="I103" s="23" t="s">
        <v>331</v>
      </c>
      <c r="J103" s="59" t="s">
        <v>328</v>
      </c>
      <c r="K103" s="14" t="s">
        <v>40</v>
      </c>
      <c r="L103" s="14"/>
      <c r="M103" s="16"/>
      <c r="N103" s="16"/>
      <c r="O103" s="16"/>
      <c r="P103" s="21" t="str">
        <f t="shared" ca="1" si="3"/>
        <v>#REF!</v>
      </c>
      <c r="Q103" s="28" t="str">
        <f t="shared" ca="1" si="4"/>
        <v>#REF!</v>
      </c>
      <c r="R103" s="28" t="str">
        <f t="shared" ca="1" si="5"/>
        <v>#REF!</v>
      </c>
      <c r="S103" s="29"/>
      <c r="T103" s="21" t="str">
        <f t="shared" ca="1" si="0"/>
        <v>#REF!</v>
      </c>
      <c r="U103" s="21" t="str">
        <f t="shared" ca="1" si="1"/>
        <v>#REF!</v>
      </c>
      <c r="V103" s="22" t="str">
        <f t="shared" ca="1" si="2"/>
        <v>#REF!</v>
      </c>
      <c r="W103" s="22"/>
      <c r="X103" s="16"/>
      <c r="Y103" s="16"/>
      <c r="Z103" s="23" t="s">
        <v>41</v>
      </c>
      <c r="AA103" s="16"/>
      <c r="AB103" s="25" t="s">
        <v>332</v>
      </c>
      <c r="AC103" s="23" t="s">
        <v>331</v>
      </c>
      <c r="AD103" s="60" t="s">
        <v>317</v>
      </c>
      <c r="AE103" s="26"/>
      <c r="AF103" s="27"/>
    </row>
    <row r="104" spans="1:32" ht="54" x14ac:dyDescent="0.2">
      <c r="A104" s="14">
        <v>170</v>
      </c>
      <c r="B104" s="14" t="s">
        <v>307</v>
      </c>
      <c r="C104" s="14"/>
      <c r="D104" s="25" t="s">
        <v>323</v>
      </c>
      <c r="E104" s="25" t="s">
        <v>324</v>
      </c>
      <c r="F104" s="16" t="s">
        <v>310</v>
      </c>
      <c r="G104" s="62" t="s">
        <v>325</v>
      </c>
      <c r="H104" s="16" t="s">
        <v>326</v>
      </c>
      <c r="I104" s="23" t="s">
        <v>333</v>
      </c>
      <c r="J104" s="59" t="s">
        <v>328</v>
      </c>
      <c r="K104" s="14" t="s">
        <v>40</v>
      </c>
      <c r="L104" s="14"/>
      <c r="M104" s="16"/>
      <c r="N104" s="16"/>
      <c r="O104" s="16"/>
      <c r="P104" s="21" t="str">
        <f t="shared" ca="1" si="3"/>
        <v>#REF!</v>
      </c>
      <c r="Q104" s="28" t="str">
        <f t="shared" ca="1" si="4"/>
        <v>#REF!</v>
      </c>
      <c r="R104" s="28" t="str">
        <f t="shared" ca="1" si="5"/>
        <v>#REF!</v>
      </c>
      <c r="S104" s="29"/>
      <c r="T104" s="21" t="str">
        <f t="shared" ca="1" si="0"/>
        <v>#REF!</v>
      </c>
      <c r="U104" s="21" t="str">
        <f t="shared" ca="1" si="1"/>
        <v>#REF!</v>
      </c>
      <c r="V104" s="22" t="str">
        <f t="shared" ca="1" si="2"/>
        <v>#REF!</v>
      </c>
      <c r="W104" s="22"/>
      <c r="X104" s="16"/>
      <c r="Y104" s="16"/>
      <c r="Z104" s="23" t="s">
        <v>41</v>
      </c>
      <c r="AA104" s="16"/>
      <c r="AB104" s="25"/>
      <c r="AC104" s="23" t="s">
        <v>333</v>
      </c>
      <c r="AD104" s="60" t="s">
        <v>317</v>
      </c>
      <c r="AE104" s="26"/>
      <c r="AF104" s="27"/>
    </row>
    <row r="105" spans="1:32" ht="54" x14ac:dyDescent="0.2">
      <c r="A105" s="14">
        <v>171</v>
      </c>
      <c r="B105" s="14" t="s">
        <v>307</v>
      </c>
      <c r="C105" s="14"/>
      <c r="D105" s="25" t="s">
        <v>323</v>
      </c>
      <c r="E105" s="25" t="s">
        <v>324</v>
      </c>
      <c r="F105" s="16" t="s">
        <v>310</v>
      </c>
      <c r="G105" s="62" t="s">
        <v>325</v>
      </c>
      <c r="H105" s="16" t="s">
        <v>326</v>
      </c>
      <c r="I105" s="23" t="s">
        <v>334</v>
      </c>
      <c r="J105" s="59" t="s">
        <v>314</v>
      </c>
      <c r="K105" s="14" t="s">
        <v>40</v>
      </c>
      <c r="L105" s="14"/>
      <c r="M105" s="16"/>
      <c r="N105" s="16"/>
      <c r="O105" s="16"/>
      <c r="P105" s="21" t="str">
        <f t="shared" ca="1" si="3"/>
        <v>#REF!</v>
      </c>
      <c r="Q105" s="28" t="str">
        <f t="shared" ca="1" si="4"/>
        <v>#REF!</v>
      </c>
      <c r="R105" s="28" t="str">
        <f t="shared" ca="1" si="5"/>
        <v>#REF!</v>
      </c>
      <c r="S105" s="29"/>
      <c r="T105" s="21" t="str">
        <f t="shared" ca="1" si="0"/>
        <v>#REF!</v>
      </c>
      <c r="U105" s="21" t="str">
        <f t="shared" ca="1" si="1"/>
        <v>#REF!</v>
      </c>
      <c r="V105" s="22" t="str">
        <f t="shared" ca="1" si="2"/>
        <v>#REF!</v>
      </c>
      <c r="W105" s="22"/>
      <c r="X105" s="16"/>
      <c r="Y105" s="16"/>
      <c r="Z105" s="23" t="s">
        <v>41</v>
      </c>
      <c r="AA105" s="16"/>
      <c r="AB105" s="60" t="s">
        <v>335</v>
      </c>
      <c r="AC105" s="23" t="s">
        <v>334</v>
      </c>
      <c r="AD105" s="60" t="s">
        <v>317</v>
      </c>
      <c r="AE105" s="26"/>
      <c r="AF105" s="27"/>
    </row>
    <row r="106" spans="1:32" ht="54" x14ac:dyDescent="0.2">
      <c r="A106" s="14">
        <v>172</v>
      </c>
      <c r="B106" s="14" t="s">
        <v>307</v>
      </c>
      <c r="C106" s="14"/>
      <c r="D106" s="25" t="s">
        <v>323</v>
      </c>
      <c r="E106" s="25" t="s">
        <v>324</v>
      </c>
      <c r="F106" s="16" t="s">
        <v>310</v>
      </c>
      <c r="G106" s="62" t="s">
        <v>325</v>
      </c>
      <c r="H106" s="16" t="s">
        <v>326</v>
      </c>
      <c r="I106" s="23" t="s">
        <v>336</v>
      </c>
      <c r="J106" s="59" t="s">
        <v>314</v>
      </c>
      <c r="K106" s="14" t="s">
        <v>40</v>
      </c>
      <c r="L106" s="14"/>
      <c r="M106" s="16"/>
      <c r="N106" s="16"/>
      <c r="O106" s="16"/>
      <c r="P106" s="21" t="str">
        <f t="shared" ca="1" si="3"/>
        <v>#REF!</v>
      </c>
      <c r="Q106" s="28" t="str">
        <f t="shared" ca="1" si="4"/>
        <v>#REF!</v>
      </c>
      <c r="R106" s="28" t="str">
        <f t="shared" ca="1" si="5"/>
        <v>#REF!</v>
      </c>
      <c r="S106" s="29"/>
      <c r="T106" s="21" t="str">
        <f t="shared" ca="1" si="0"/>
        <v>#REF!</v>
      </c>
      <c r="U106" s="21" t="str">
        <f t="shared" ca="1" si="1"/>
        <v>#REF!</v>
      </c>
      <c r="V106" s="22" t="str">
        <f t="shared" ca="1" si="2"/>
        <v>#REF!</v>
      </c>
      <c r="W106" s="22"/>
      <c r="X106" s="16"/>
      <c r="Y106" s="16"/>
      <c r="Z106" s="23" t="s">
        <v>41</v>
      </c>
      <c r="AA106" s="16"/>
      <c r="AB106" s="60" t="s">
        <v>337</v>
      </c>
      <c r="AC106" s="23" t="s">
        <v>336</v>
      </c>
      <c r="AD106" s="60" t="s">
        <v>317</v>
      </c>
      <c r="AE106" s="26"/>
      <c r="AF106" s="27"/>
    </row>
    <row r="107" spans="1:32" ht="54" x14ac:dyDescent="0.2">
      <c r="A107" s="14">
        <v>173</v>
      </c>
      <c r="B107" s="14" t="s">
        <v>307</v>
      </c>
      <c r="C107" s="14"/>
      <c r="D107" s="25" t="s">
        <v>323</v>
      </c>
      <c r="E107" s="25" t="s">
        <v>324</v>
      </c>
      <c r="F107" s="16" t="s">
        <v>310</v>
      </c>
      <c r="G107" s="62" t="s">
        <v>325</v>
      </c>
      <c r="H107" s="16" t="s">
        <v>326</v>
      </c>
      <c r="I107" s="23" t="s">
        <v>338</v>
      </c>
      <c r="J107" s="59" t="s">
        <v>328</v>
      </c>
      <c r="K107" s="14" t="s">
        <v>40</v>
      </c>
      <c r="L107" s="14"/>
      <c r="M107" s="16"/>
      <c r="N107" s="16"/>
      <c r="O107" s="16"/>
      <c r="P107" s="21" t="str">
        <f t="shared" ca="1" si="3"/>
        <v>#REF!</v>
      </c>
      <c r="Q107" s="28" t="str">
        <f t="shared" ca="1" si="4"/>
        <v>#REF!</v>
      </c>
      <c r="R107" s="28" t="str">
        <f t="shared" ca="1" si="5"/>
        <v>#REF!</v>
      </c>
      <c r="S107" s="29"/>
      <c r="T107" s="21" t="str">
        <f t="shared" ca="1" si="0"/>
        <v>#REF!</v>
      </c>
      <c r="U107" s="21" t="str">
        <f t="shared" ca="1" si="1"/>
        <v>#REF!</v>
      </c>
      <c r="V107" s="22" t="str">
        <f t="shared" ca="1" si="2"/>
        <v>#REF!</v>
      </c>
      <c r="W107" s="22"/>
      <c r="X107" s="16"/>
      <c r="Y107" s="16"/>
      <c r="Z107" s="23" t="s">
        <v>41</v>
      </c>
      <c r="AA107" s="16"/>
      <c r="AB107" s="25"/>
      <c r="AC107" s="23" t="s">
        <v>338</v>
      </c>
      <c r="AD107" s="60" t="s">
        <v>317</v>
      </c>
      <c r="AE107" s="26"/>
      <c r="AF107" s="27"/>
    </row>
    <row r="108" spans="1:32" ht="18" x14ac:dyDescent="0.2">
      <c r="A108" s="14">
        <v>174</v>
      </c>
      <c r="B108" s="14" t="s">
        <v>307</v>
      </c>
      <c r="C108" s="14"/>
      <c r="D108" s="15" t="s">
        <v>339</v>
      </c>
      <c r="E108" s="15" t="s">
        <v>340</v>
      </c>
      <c r="F108" s="16" t="s">
        <v>341</v>
      </c>
      <c r="G108" s="62" t="s">
        <v>342</v>
      </c>
      <c r="H108" s="16" t="s">
        <v>343</v>
      </c>
      <c r="I108" s="23" t="s">
        <v>344</v>
      </c>
      <c r="J108" s="59" t="s">
        <v>314</v>
      </c>
      <c r="K108" s="14" t="s">
        <v>40</v>
      </c>
      <c r="L108" s="14"/>
      <c r="M108" s="16"/>
      <c r="N108" s="16"/>
      <c r="O108" s="16"/>
      <c r="P108" s="21" t="str">
        <f t="shared" ca="1" si="3"/>
        <v>#REF!</v>
      </c>
      <c r="Q108" s="28" t="str">
        <f t="shared" ca="1" si="4"/>
        <v>#REF!</v>
      </c>
      <c r="R108" s="28" t="str">
        <f t="shared" ca="1" si="5"/>
        <v>#REF!</v>
      </c>
      <c r="S108" s="29"/>
      <c r="T108" s="21" t="str">
        <f t="shared" ca="1" si="0"/>
        <v>#REF!</v>
      </c>
      <c r="U108" s="21" t="str">
        <f t="shared" ca="1" si="1"/>
        <v>#REF!</v>
      </c>
      <c r="V108" s="22" t="str">
        <f t="shared" ca="1" si="2"/>
        <v>#REF!</v>
      </c>
      <c r="W108" s="22"/>
      <c r="X108" s="16"/>
      <c r="Y108" s="16"/>
      <c r="Z108" s="23" t="s">
        <v>41</v>
      </c>
      <c r="AA108" s="16"/>
      <c r="AB108" s="60" t="s">
        <v>345</v>
      </c>
      <c r="AC108" s="23" t="s">
        <v>344</v>
      </c>
      <c r="AD108" s="60" t="s">
        <v>317</v>
      </c>
      <c r="AE108" s="55" t="s">
        <v>346</v>
      </c>
      <c r="AF108" s="27"/>
    </row>
    <row r="109" spans="1:32" ht="18" x14ac:dyDescent="0.2">
      <c r="A109" s="14">
        <v>175</v>
      </c>
      <c r="B109" s="14" t="s">
        <v>307</v>
      </c>
      <c r="C109" s="14"/>
      <c r="D109" s="15" t="s">
        <v>339</v>
      </c>
      <c r="E109" s="15" t="s">
        <v>340</v>
      </c>
      <c r="F109" s="16" t="s">
        <v>341</v>
      </c>
      <c r="G109" s="62" t="s">
        <v>342</v>
      </c>
      <c r="H109" s="16" t="s">
        <v>343</v>
      </c>
      <c r="I109" s="23" t="s">
        <v>347</v>
      </c>
      <c r="J109" s="59" t="s">
        <v>328</v>
      </c>
      <c r="K109" s="14" t="s">
        <v>40</v>
      </c>
      <c r="L109" s="14"/>
      <c r="M109" s="16"/>
      <c r="N109" s="16"/>
      <c r="O109" s="16"/>
      <c r="P109" s="21" t="str">
        <f t="shared" ca="1" si="3"/>
        <v>#REF!</v>
      </c>
      <c r="Q109" s="28" t="str">
        <f t="shared" ca="1" si="4"/>
        <v>#REF!</v>
      </c>
      <c r="R109" s="28" t="str">
        <f t="shared" ca="1" si="5"/>
        <v>#REF!</v>
      </c>
      <c r="S109" s="29"/>
      <c r="T109" s="21" t="str">
        <f t="shared" ca="1" si="0"/>
        <v>#REF!</v>
      </c>
      <c r="U109" s="21" t="str">
        <f t="shared" ca="1" si="1"/>
        <v>#REF!</v>
      </c>
      <c r="V109" s="22" t="str">
        <f t="shared" ca="1" si="2"/>
        <v>#REF!</v>
      </c>
      <c r="W109" s="22"/>
      <c r="X109" s="16"/>
      <c r="Y109" s="16"/>
      <c r="Z109" s="23" t="s">
        <v>41</v>
      </c>
      <c r="AA109" s="16"/>
      <c r="AB109" s="25" t="s">
        <v>348</v>
      </c>
      <c r="AC109" s="23" t="s">
        <v>347</v>
      </c>
      <c r="AD109" s="60" t="s">
        <v>317</v>
      </c>
      <c r="AE109" s="55" t="s">
        <v>346</v>
      </c>
      <c r="AF109" s="27"/>
    </row>
    <row r="110" spans="1:32" ht="18" x14ac:dyDescent="0.2">
      <c r="A110" s="14">
        <v>176</v>
      </c>
      <c r="B110" s="14" t="s">
        <v>307</v>
      </c>
      <c r="C110" s="14"/>
      <c r="D110" s="15" t="s">
        <v>339</v>
      </c>
      <c r="E110" s="15" t="s">
        <v>340</v>
      </c>
      <c r="F110" s="16" t="s">
        <v>341</v>
      </c>
      <c r="G110" s="62" t="s">
        <v>342</v>
      </c>
      <c r="H110" s="16" t="s">
        <v>343</v>
      </c>
      <c r="I110" s="23" t="s">
        <v>349</v>
      </c>
      <c r="J110" s="59" t="s">
        <v>328</v>
      </c>
      <c r="K110" s="14" t="s">
        <v>40</v>
      </c>
      <c r="L110" s="14"/>
      <c r="M110" s="16"/>
      <c r="N110" s="16"/>
      <c r="O110" s="16"/>
      <c r="P110" s="21" t="str">
        <f t="shared" ca="1" si="3"/>
        <v>#REF!</v>
      </c>
      <c r="Q110" s="28" t="str">
        <f t="shared" ca="1" si="4"/>
        <v>#REF!</v>
      </c>
      <c r="R110" s="28" t="str">
        <f t="shared" ca="1" si="5"/>
        <v>#REF!</v>
      </c>
      <c r="S110" s="29"/>
      <c r="T110" s="21" t="str">
        <f t="shared" ca="1" si="0"/>
        <v>#REF!</v>
      </c>
      <c r="U110" s="21" t="str">
        <f t="shared" ca="1" si="1"/>
        <v>#REF!</v>
      </c>
      <c r="V110" s="22" t="str">
        <f t="shared" ca="1" si="2"/>
        <v>#REF!</v>
      </c>
      <c r="W110" s="22"/>
      <c r="X110" s="16"/>
      <c r="Y110" s="16"/>
      <c r="Z110" s="23" t="s">
        <v>41</v>
      </c>
      <c r="AA110" s="16"/>
      <c r="AB110" s="25" t="s">
        <v>350</v>
      </c>
      <c r="AC110" s="61" t="s">
        <v>351</v>
      </c>
      <c r="AD110" s="60" t="s">
        <v>317</v>
      </c>
      <c r="AE110" s="26"/>
      <c r="AF110" s="27"/>
    </row>
    <row r="111" spans="1:32" ht="18" x14ac:dyDescent="0.2">
      <c r="A111" s="14">
        <v>177</v>
      </c>
      <c r="B111" s="14" t="s">
        <v>307</v>
      </c>
      <c r="C111" s="14"/>
      <c r="D111" s="25" t="s">
        <v>352</v>
      </c>
      <c r="E111" s="25" t="s">
        <v>353</v>
      </c>
      <c r="F111" s="16" t="s">
        <v>354</v>
      </c>
      <c r="G111" s="62" t="s">
        <v>355</v>
      </c>
      <c r="H111" s="16" t="s">
        <v>356</v>
      </c>
      <c r="I111" s="23" t="s">
        <v>357</v>
      </c>
      <c r="J111" s="59" t="s">
        <v>314</v>
      </c>
      <c r="K111" s="14" t="s">
        <v>40</v>
      </c>
      <c r="L111" s="14"/>
      <c r="M111" s="16"/>
      <c r="N111" s="16"/>
      <c r="O111" s="16"/>
      <c r="P111" s="21" t="str">
        <f t="shared" ca="1" si="3"/>
        <v>#REF!</v>
      </c>
      <c r="Q111" s="28" t="str">
        <f t="shared" ca="1" si="4"/>
        <v>#REF!</v>
      </c>
      <c r="R111" s="28" t="str">
        <f t="shared" ca="1" si="5"/>
        <v>#REF!</v>
      </c>
      <c r="S111" s="29"/>
      <c r="T111" s="21" t="str">
        <f t="shared" ca="1" si="0"/>
        <v>#REF!</v>
      </c>
      <c r="U111" s="21" t="str">
        <f t="shared" ca="1" si="1"/>
        <v>#REF!</v>
      </c>
      <c r="V111" s="22" t="str">
        <f t="shared" ca="1" si="2"/>
        <v>#REF!</v>
      </c>
      <c r="W111" s="22"/>
      <c r="X111" s="16"/>
      <c r="Y111" s="16"/>
      <c r="Z111" s="23" t="s">
        <v>41</v>
      </c>
      <c r="AA111" s="16"/>
      <c r="AB111" s="60" t="s">
        <v>358</v>
      </c>
      <c r="AC111" s="23" t="s">
        <v>357</v>
      </c>
      <c r="AD111" s="60" t="s">
        <v>317</v>
      </c>
      <c r="AE111" s="26"/>
      <c r="AF111" s="27"/>
    </row>
    <row r="112" spans="1:32" ht="18" x14ac:dyDescent="0.2">
      <c r="A112" s="14">
        <v>178</v>
      </c>
      <c r="B112" s="14" t="s">
        <v>307</v>
      </c>
      <c r="C112" s="14"/>
      <c r="D112" s="25" t="s">
        <v>359</v>
      </c>
      <c r="E112" s="25" t="s">
        <v>360</v>
      </c>
      <c r="F112" s="16" t="s">
        <v>361</v>
      </c>
      <c r="G112" s="58" t="s">
        <v>362</v>
      </c>
      <c r="H112" s="63" t="s">
        <v>363</v>
      </c>
      <c r="I112" s="23" t="s">
        <v>364</v>
      </c>
      <c r="J112" s="59" t="s">
        <v>314</v>
      </c>
      <c r="K112" s="14" t="s">
        <v>40</v>
      </c>
      <c r="L112" s="14"/>
      <c r="M112" s="16"/>
      <c r="N112" s="16"/>
      <c r="O112" s="16"/>
      <c r="P112" s="21" t="str">
        <f t="shared" ca="1" si="3"/>
        <v>#REF!</v>
      </c>
      <c r="Q112" s="28" t="str">
        <f t="shared" ca="1" si="4"/>
        <v>#REF!</v>
      </c>
      <c r="R112" s="28" t="str">
        <f t="shared" ca="1" si="5"/>
        <v>#REF!</v>
      </c>
      <c r="S112" s="29"/>
      <c r="T112" s="21" t="str">
        <f t="shared" ca="1" si="0"/>
        <v>#REF!</v>
      </c>
      <c r="U112" s="21" t="str">
        <f t="shared" ca="1" si="1"/>
        <v>#REF!</v>
      </c>
      <c r="V112" s="22" t="str">
        <f t="shared" ca="1" si="2"/>
        <v>#REF!</v>
      </c>
      <c r="W112" s="22"/>
      <c r="X112" s="16"/>
      <c r="Y112" s="16"/>
      <c r="Z112" s="23" t="s">
        <v>41</v>
      </c>
      <c r="AA112" s="16"/>
      <c r="AB112" s="60" t="s">
        <v>365</v>
      </c>
      <c r="AC112" s="23" t="s">
        <v>364</v>
      </c>
      <c r="AD112" s="60" t="s">
        <v>317</v>
      </c>
      <c r="AE112" s="26"/>
      <c r="AF112" s="27"/>
    </row>
    <row r="113" spans="1:32" ht="18" x14ac:dyDescent="0.2">
      <c r="A113" s="14">
        <v>179</v>
      </c>
      <c r="B113" s="14" t="s">
        <v>307</v>
      </c>
      <c r="C113" s="14"/>
      <c r="D113" s="15" t="s">
        <v>366</v>
      </c>
      <c r="E113" s="15" t="s">
        <v>367</v>
      </c>
      <c r="F113" s="16" t="s">
        <v>368</v>
      </c>
      <c r="G113" s="58" t="s">
        <v>369</v>
      </c>
      <c r="H113" s="63" t="s">
        <v>370</v>
      </c>
      <c r="I113" s="23" t="s">
        <v>371</v>
      </c>
      <c r="J113" s="59" t="s">
        <v>314</v>
      </c>
      <c r="K113" s="14" t="s">
        <v>40</v>
      </c>
      <c r="L113" s="14"/>
      <c r="M113" s="16"/>
      <c r="N113" s="16"/>
      <c r="O113" s="16"/>
      <c r="P113" s="21" t="str">
        <f t="shared" ca="1" si="3"/>
        <v>#REF!</v>
      </c>
      <c r="Q113" s="28" t="str">
        <f t="shared" ca="1" si="4"/>
        <v>#REF!</v>
      </c>
      <c r="R113" s="28" t="str">
        <f t="shared" ca="1" si="5"/>
        <v>#REF!</v>
      </c>
      <c r="S113" s="29"/>
      <c r="T113" s="21" t="str">
        <f t="shared" ca="1" si="0"/>
        <v>#REF!</v>
      </c>
      <c r="U113" s="21" t="str">
        <f t="shared" ca="1" si="1"/>
        <v>#REF!</v>
      </c>
      <c r="V113" s="22" t="str">
        <f t="shared" ca="1" si="2"/>
        <v>#REF!</v>
      </c>
      <c r="W113" s="22"/>
      <c r="X113" s="16"/>
      <c r="Y113" s="16"/>
      <c r="Z113" s="23" t="s">
        <v>41</v>
      </c>
      <c r="AA113" s="16"/>
      <c r="AB113" s="60" t="s">
        <v>372</v>
      </c>
      <c r="AC113" s="23" t="s">
        <v>371</v>
      </c>
      <c r="AD113" s="60" t="s">
        <v>317</v>
      </c>
      <c r="AE113" s="26"/>
      <c r="AF113" s="27"/>
    </row>
    <row r="114" spans="1:32" ht="18" x14ac:dyDescent="0.2">
      <c r="A114" s="14">
        <v>180</v>
      </c>
      <c r="B114" s="14" t="s">
        <v>307</v>
      </c>
      <c r="C114" s="14"/>
      <c r="D114" s="15" t="s">
        <v>373</v>
      </c>
      <c r="E114" s="15" t="s">
        <v>374</v>
      </c>
      <c r="F114" s="16" t="s">
        <v>368</v>
      </c>
      <c r="G114" s="58" t="s">
        <v>369</v>
      </c>
      <c r="H114" s="63" t="s">
        <v>375</v>
      </c>
      <c r="I114" s="23" t="s">
        <v>376</v>
      </c>
      <c r="J114" s="59" t="s">
        <v>314</v>
      </c>
      <c r="K114" s="14" t="s">
        <v>40</v>
      </c>
      <c r="L114" s="14"/>
      <c r="M114" s="14"/>
      <c r="N114" s="14"/>
      <c r="O114" s="20"/>
      <c r="P114" s="21" t="str">
        <f t="shared" ca="1" si="3"/>
        <v>#REF!</v>
      </c>
      <c r="Q114" s="28" t="str">
        <f t="shared" ca="1" si="4"/>
        <v>#REF!</v>
      </c>
      <c r="R114" s="28" t="str">
        <f t="shared" ca="1" si="5"/>
        <v>#REF!</v>
      </c>
      <c r="S114" s="29"/>
      <c r="T114" s="21" t="str">
        <f t="shared" ca="1" si="0"/>
        <v>#REF!</v>
      </c>
      <c r="U114" s="21" t="str">
        <f t="shared" ca="1" si="1"/>
        <v>#REF!</v>
      </c>
      <c r="V114" s="22" t="str">
        <f t="shared" ca="1" si="2"/>
        <v>#REF!</v>
      </c>
      <c r="W114" s="22"/>
      <c r="X114" s="16"/>
      <c r="Y114" s="16"/>
      <c r="Z114" s="23" t="s">
        <v>41</v>
      </c>
      <c r="AA114" s="14"/>
      <c r="AB114" s="60" t="s">
        <v>377</v>
      </c>
      <c r="AC114" s="23" t="s">
        <v>376</v>
      </c>
      <c r="AD114" s="60" t="s">
        <v>317</v>
      </c>
      <c r="AE114" s="26"/>
      <c r="AF114" s="27"/>
    </row>
    <row r="115" spans="1:32" ht="18" x14ac:dyDescent="0.2">
      <c r="A115" s="14">
        <v>181</v>
      </c>
      <c r="B115" s="14" t="s">
        <v>307</v>
      </c>
      <c r="C115" s="14"/>
      <c r="D115" s="15" t="s">
        <v>373</v>
      </c>
      <c r="E115" s="15" t="s">
        <v>374</v>
      </c>
      <c r="F115" s="16" t="s">
        <v>368</v>
      </c>
      <c r="G115" s="58" t="s">
        <v>369</v>
      </c>
      <c r="H115" s="63" t="s">
        <v>375</v>
      </c>
      <c r="I115" s="23" t="s">
        <v>378</v>
      </c>
      <c r="J115" s="59" t="s">
        <v>314</v>
      </c>
      <c r="K115" s="14" t="s">
        <v>40</v>
      </c>
      <c r="L115" s="14"/>
      <c r="M115" s="14"/>
      <c r="N115" s="14"/>
      <c r="O115" s="20"/>
      <c r="P115" s="21" t="str">
        <f t="shared" ca="1" si="3"/>
        <v>#REF!</v>
      </c>
      <c r="Q115" s="28" t="str">
        <f t="shared" ca="1" si="4"/>
        <v>#REF!</v>
      </c>
      <c r="R115" s="28" t="str">
        <f t="shared" ca="1" si="5"/>
        <v>#REF!</v>
      </c>
      <c r="S115" s="29"/>
      <c r="T115" s="21" t="str">
        <f t="shared" ca="1" si="0"/>
        <v>#REF!</v>
      </c>
      <c r="U115" s="21" t="str">
        <f t="shared" ca="1" si="1"/>
        <v>#REF!</v>
      </c>
      <c r="V115" s="22" t="str">
        <f t="shared" ca="1" si="2"/>
        <v>#REF!</v>
      </c>
      <c r="W115" s="22"/>
      <c r="X115" s="16"/>
      <c r="Y115" s="16"/>
      <c r="Z115" s="23" t="s">
        <v>41</v>
      </c>
      <c r="AA115" s="14"/>
      <c r="AB115" s="60" t="s">
        <v>379</v>
      </c>
      <c r="AC115" s="23" t="s">
        <v>378</v>
      </c>
      <c r="AD115" s="60" t="s">
        <v>317</v>
      </c>
      <c r="AE115" s="64"/>
      <c r="AF115" s="27"/>
    </row>
    <row r="116" spans="1:32" ht="11.25" customHeight="1" x14ac:dyDescent="0.2">
      <c r="A116" s="14">
        <v>182</v>
      </c>
      <c r="B116" s="14" t="s">
        <v>380</v>
      </c>
      <c r="C116" s="14"/>
      <c r="D116" s="51" t="s">
        <v>381</v>
      </c>
      <c r="E116" s="51" t="s">
        <v>382</v>
      </c>
      <c r="F116" s="16" t="s">
        <v>383</v>
      </c>
      <c r="G116" s="65" t="s">
        <v>384</v>
      </c>
      <c r="H116" s="16" t="s">
        <v>385</v>
      </c>
      <c r="I116" s="23" t="s">
        <v>386</v>
      </c>
      <c r="J116" s="66">
        <v>1719471797</v>
      </c>
      <c r="K116" s="14" t="s">
        <v>40</v>
      </c>
      <c r="L116" s="14"/>
      <c r="M116" s="16"/>
      <c r="N116" s="16"/>
      <c r="O116" s="16"/>
      <c r="P116" s="21" t="str">
        <f t="shared" ca="1" si="3"/>
        <v>#REF!</v>
      </c>
      <c r="Q116" s="28" t="str">
        <f t="shared" ca="1" si="4"/>
        <v>#REF!</v>
      </c>
      <c r="R116" s="28" t="str">
        <f t="shared" ca="1" si="5"/>
        <v>#REF!</v>
      </c>
      <c r="S116" s="29"/>
      <c r="T116" s="21" t="str">
        <f t="shared" ca="1" si="0"/>
        <v>#REF!</v>
      </c>
      <c r="U116" s="21" t="str">
        <f t="shared" ca="1" si="1"/>
        <v>#REF!</v>
      </c>
      <c r="V116" s="22" t="str">
        <f t="shared" ca="1" si="2"/>
        <v>#REF!</v>
      </c>
      <c r="W116" s="22"/>
      <c r="X116" s="16"/>
      <c r="Y116" s="16"/>
      <c r="Z116" s="23" t="s">
        <v>41</v>
      </c>
      <c r="AA116" s="16"/>
      <c r="AB116" s="66">
        <v>983165325</v>
      </c>
      <c r="AC116" s="67" t="s">
        <v>387</v>
      </c>
      <c r="AD116" s="67" t="s">
        <v>388</v>
      </c>
      <c r="AE116" s="64" t="s">
        <v>389</v>
      </c>
      <c r="AF116" s="27"/>
    </row>
    <row r="117" spans="1:32" ht="11.25" customHeight="1" x14ac:dyDescent="0.2">
      <c r="A117" s="14">
        <v>183</v>
      </c>
      <c r="B117" s="14" t="s">
        <v>380</v>
      </c>
      <c r="C117" s="14"/>
      <c r="D117" s="51" t="s">
        <v>390</v>
      </c>
      <c r="E117" s="51" t="s">
        <v>391</v>
      </c>
      <c r="F117" s="16" t="s">
        <v>383</v>
      </c>
      <c r="G117" s="68" t="s">
        <v>392</v>
      </c>
      <c r="H117" s="16" t="s">
        <v>385</v>
      </c>
      <c r="I117" s="23" t="s">
        <v>393</v>
      </c>
      <c r="J117" s="66">
        <v>1751284512</v>
      </c>
      <c r="K117" s="14" t="s">
        <v>40</v>
      </c>
      <c r="L117" s="14"/>
      <c r="M117" s="16"/>
      <c r="N117" s="16"/>
      <c r="O117" s="16"/>
      <c r="P117" s="21" t="str">
        <f t="shared" ca="1" si="3"/>
        <v>#REF!</v>
      </c>
      <c r="Q117" s="28" t="str">
        <f t="shared" ca="1" si="4"/>
        <v>#REF!</v>
      </c>
      <c r="R117" s="28" t="str">
        <f t="shared" ca="1" si="5"/>
        <v>#REF!</v>
      </c>
      <c r="S117" s="29"/>
      <c r="T117" s="21" t="str">
        <f t="shared" ca="1" si="0"/>
        <v>#REF!</v>
      </c>
      <c r="U117" s="21" t="str">
        <f t="shared" ca="1" si="1"/>
        <v>#REF!</v>
      </c>
      <c r="V117" s="22" t="str">
        <f t="shared" ca="1" si="2"/>
        <v>#REF!</v>
      </c>
      <c r="W117" s="22"/>
      <c r="X117" s="16"/>
      <c r="Y117" s="16"/>
      <c r="Z117" s="23" t="s">
        <v>41</v>
      </c>
      <c r="AA117" s="16"/>
      <c r="AB117" s="66">
        <v>981790034</v>
      </c>
      <c r="AC117" s="67" t="s">
        <v>394</v>
      </c>
      <c r="AD117" s="64" t="s">
        <v>395</v>
      </c>
      <c r="AE117" s="64" t="s">
        <v>396</v>
      </c>
      <c r="AF117" s="27"/>
    </row>
    <row r="118" spans="1:32" ht="108" customHeight="1" x14ac:dyDescent="0.2">
      <c r="A118" s="14">
        <v>184</v>
      </c>
      <c r="B118" s="14" t="s">
        <v>380</v>
      </c>
      <c r="C118" s="14"/>
      <c r="D118" s="51" t="s">
        <v>390</v>
      </c>
      <c r="E118" s="51" t="s">
        <v>391</v>
      </c>
      <c r="F118" s="16" t="s">
        <v>383</v>
      </c>
      <c r="G118" s="65" t="s">
        <v>392</v>
      </c>
      <c r="H118" s="16" t="s">
        <v>385</v>
      </c>
      <c r="I118" s="23" t="s">
        <v>397</v>
      </c>
      <c r="J118" s="66" t="s">
        <v>398</v>
      </c>
      <c r="K118" s="14" t="s">
        <v>40</v>
      </c>
      <c r="L118" s="14"/>
      <c r="M118" s="16"/>
      <c r="N118" s="16"/>
      <c r="O118" s="16"/>
      <c r="P118" s="21" t="str">
        <f t="shared" ca="1" si="3"/>
        <v>#REF!</v>
      </c>
      <c r="Q118" s="28" t="str">
        <f t="shared" ca="1" si="4"/>
        <v>#REF!</v>
      </c>
      <c r="R118" s="28" t="str">
        <f t="shared" ca="1" si="5"/>
        <v>#REF!</v>
      </c>
      <c r="S118" s="29"/>
      <c r="T118" s="21" t="str">
        <f t="shared" ca="1" si="0"/>
        <v>#REF!</v>
      </c>
      <c r="U118" s="21" t="str">
        <f t="shared" ca="1" si="1"/>
        <v>#REF!</v>
      </c>
      <c r="V118" s="22" t="str">
        <f t="shared" ca="1" si="2"/>
        <v>#REF!</v>
      </c>
      <c r="W118" s="22"/>
      <c r="X118" s="16"/>
      <c r="Y118" s="16"/>
      <c r="Z118" s="23" t="s">
        <v>41</v>
      </c>
      <c r="AA118" s="16"/>
      <c r="AB118" s="66">
        <v>939011253</v>
      </c>
      <c r="AC118" s="67" t="s">
        <v>399</v>
      </c>
      <c r="AD118" s="64" t="s">
        <v>400</v>
      </c>
      <c r="AE118" s="64" t="s">
        <v>401</v>
      </c>
      <c r="AF118" s="27"/>
    </row>
    <row r="119" spans="1:32" ht="61.5" customHeight="1" x14ac:dyDescent="0.2">
      <c r="A119" s="62">
        <v>185</v>
      </c>
      <c r="B119" s="69" t="s">
        <v>402</v>
      </c>
      <c r="C119" s="70"/>
      <c r="D119" s="70" t="s">
        <v>403</v>
      </c>
      <c r="E119" s="71">
        <v>40544</v>
      </c>
      <c r="F119" s="70" t="s">
        <v>354</v>
      </c>
      <c r="G119" s="72" t="s">
        <v>404</v>
      </c>
      <c r="H119" s="73" t="s">
        <v>405</v>
      </c>
      <c r="I119" s="74" t="s">
        <v>406</v>
      </c>
      <c r="J119" s="66">
        <v>1716906274</v>
      </c>
      <c r="K119" s="14" t="s">
        <v>407</v>
      </c>
      <c r="L119" s="14">
        <v>3512968</v>
      </c>
      <c r="M119" s="16" t="s">
        <v>408</v>
      </c>
      <c r="N119" s="16" t="s">
        <v>409</v>
      </c>
      <c r="O119" s="16"/>
      <c r="P119" s="21">
        <v>17300</v>
      </c>
      <c r="Q119" s="28">
        <v>12000</v>
      </c>
      <c r="R119" s="28">
        <v>1450</v>
      </c>
      <c r="S119" s="29"/>
      <c r="T119" s="21">
        <v>0</v>
      </c>
      <c r="U119" s="21">
        <v>13450</v>
      </c>
      <c r="V119" s="22">
        <v>3850</v>
      </c>
      <c r="W119" s="22" t="s">
        <v>410</v>
      </c>
      <c r="X119" s="16" t="s">
        <v>411</v>
      </c>
      <c r="Y119" s="16" t="s">
        <v>412</v>
      </c>
      <c r="Z119" s="23" t="s">
        <v>413</v>
      </c>
      <c r="AA119" s="16"/>
      <c r="AB119" s="66" t="s">
        <v>414</v>
      </c>
      <c r="AC119" s="67" t="s">
        <v>415</v>
      </c>
      <c r="AD119" s="67" t="s">
        <v>416</v>
      </c>
      <c r="AE119" s="64" t="s">
        <v>417</v>
      </c>
      <c r="AF119" s="75"/>
    </row>
    <row r="120" spans="1:32" ht="68.25" customHeight="1" x14ac:dyDescent="0.2">
      <c r="A120" s="62">
        <v>186</v>
      </c>
      <c r="B120" s="69" t="s">
        <v>402</v>
      </c>
      <c r="C120" s="70"/>
      <c r="D120" s="70" t="s">
        <v>403</v>
      </c>
      <c r="E120" s="71">
        <v>40544</v>
      </c>
      <c r="F120" s="70" t="s">
        <v>354</v>
      </c>
      <c r="G120" s="72" t="s">
        <v>404</v>
      </c>
      <c r="H120" s="73" t="s">
        <v>405</v>
      </c>
      <c r="I120" s="74" t="s">
        <v>418</v>
      </c>
      <c r="J120" s="66">
        <v>1727343566</v>
      </c>
      <c r="K120" s="14" t="s">
        <v>407</v>
      </c>
      <c r="L120" s="14">
        <v>3512970</v>
      </c>
      <c r="M120" s="16" t="s">
        <v>408</v>
      </c>
      <c r="N120" s="16" t="s">
        <v>419</v>
      </c>
      <c r="O120" s="16"/>
      <c r="P120" s="21">
        <v>17300</v>
      </c>
      <c r="Q120" s="28">
        <v>12000</v>
      </c>
      <c r="R120" s="28"/>
      <c r="S120" s="29"/>
      <c r="T120" s="21">
        <v>0</v>
      </c>
      <c r="U120" s="21">
        <v>12000</v>
      </c>
      <c r="V120" s="22">
        <v>5300</v>
      </c>
      <c r="W120" s="22" t="s">
        <v>410</v>
      </c>
      <c r="X120" s="16" t="s">
        <v>411</v>
      </c>
      <c r="Y120" s="16" t="s">
        <v>412</v>
      </c>
      <c r="Z120" s="23" t="s">
        <v>413</v>
      </c>
      <c r="AA120" s="16"/>
      <c r="AB120" s="66">
        <v>961575762</v>
      </c>
      <c r="AC120" s="67" t="s">
        <v>420</v>
      </c>
      <c r="AD120" s="67" t="s">
        <v>421</v>
      </c>
      <c r="AE120" s="64" t="s">
        <v>422</v>
      </c>
      <c r="AF120" s="75"/>
    </row>
    <row r="121" spans="1:32" ht="93.75" customHeight="1" x14ac:dyDescent="0.2">
      <c r="A121" s="62">
        <v>187</v>
      </c>
      <c r="B121" s="69" t="s">
        <v>423</v>
      </c>
      <c r="C121" s="72"/>
      <c r="D121" s="72" t="s">
        <v>424</v>
      </c>
      <c r="E121" s="76">
        <v>44032</v>
      </c>
      <c r="F121" s="70" t="s">
        <v>383</v>
      </c>
      <c r="G121" s="72" t="s">
        <v>425</v>
      </c>
      <c r="H121" s="77" t="s">
        <v>426</v>
      </c>
      <c r="I121" s="78" t="s">
        <v>427</v>
      </c>
      <c r="J121" s="66">
        <v>1709079386</v>
      </c>
      <c r="K121" s="14" t="s">
        <v>428</v>
      </c>
      <c r="L121" s="14">
        <v>3576106</v>
      </c>
      <c r="M121" s="16" t="s">
        <v>429</v>
      </c>
      <c r="N121" s="16" t="s">
        <v>430</v>
      </c>
      <c r="O121" s="16"/>
      <c r="P121" s="21">
        <v>20000</v>
      </c>
      <c r="Q121" s="28">
        <v>12000</v>
      </c>
      <c r="R121" s="28">
        <v>1450</v>
      </c>
      <c r="S121" s="29"/>
      <c r="T121" s="21">
        <v>0</v>
      </c>
      <c r="U121" s="21">
        <v>13450</v>
      </c>
      <c r="V121" s="22">
        <v>6550</v>
      </c>
      <c r="W121" s="22"/>
      <c r="X121" s="16" t="s">
        <v>411</v>
      </c>
      <c r="Y121" s="16" t="s">
        <v>412</v>
      </c>
      <c r="Z121" s="23" t="s">
        <v>431</v>
      </c>
      <c r="AA121" s="16"/>
      <c r="AB121" s="66" t="s">
        <v>432</v>
      </c>
      <c r="AC121" s="67" t="s">
        <v>433</v>
      </c>
      <c r="AD121" s="67" t="s">
        <v>434</v>
      </c>
      <c r="AE121" s="64" t="s">
        <v>435</v>
      </c>
      <c r="AF121" s="79"/>
    </row>
    <row r="122" spans="1:32" ht="26.25" customHeight="1" x14ac:dyDescent="0.2">
      <c r="A122" s="62">
        <v>188</v>
      </c>
      <c r="B122" s="69" t="s">
        <v>423</v>
      </c>
      <c r="C122" s="80"/>
      <c r="D122" s="81" t="s">
        <v>436</v>
      </c>
      <c r="E122" s="81">
        <v>42912</v>
      </c>
      <c r="F122" s="70" t="s">
        <v>383</v>
      </c>
      <c r="G122" s="72" t="s">
        <v>425</v>
      </c>
      <c r="H122" s="82" t="s">
        <v>426</v>
      </c>
      <c r="I122" s="83" t="s">
        <v>437</v>
      </c>
      <c r="J122" s="44"/>
      <c r="K122" s="14" t="s">
        <v>428</v>
      </c>
      <c r="L122" s="14">
        <v>3576146</v>
      </c>
      <c r="M122" s="16" t="s">
        <v>429</v>
      </c>
      <c r="N122" s="16" t="s">
        <v>438</v>
      </c>
      <c r="O122" s="16"/>
      <c r="P122" s="21">
        <v>16400</v>
      </c>
      <c r="Q122" s="28">
        <v>12000</v>
      </c>
      <c r="R122" s="28">
        <v>1450</v>
      </c>
      <c r="S122" s="29"/>
      <c r="T122" s="21">
        <v>0</v>
      </c>
      <c r="U122" s="21">
        <v>13450</v>
      </c>
      <c r="V122" s="22">
        <v>2950</v>
      </c>
      <c r="W122" s="22" t="s">
        <v>439</v>
      </c>
      <c r="X122" s="16" t="s">
        <v>411</v>
      </c>
      <c r="Y122" s="16" t="s">
        <v>412</v>
      </c>
      <c r="Z122" s="23" t="s">
        <v>431</v>
      </c>
      <c r="AA122" s="16"/>
      <c r="AB122" s="66" t="s">
        <v>432</v>
      </c>
      <c r="AC122" s="67" t="s">
        <v>440</v>
      </c>
      <c r="AD122" s="67"/>
      <c r="AE122" s="26"/>
      <c r="AF122" s="79"/>
    </row>
    <row r="123" spans="1:32" ht="26.25" customHeight="1" x14ac:dyDescent="0.2">
      <c r="A123" s="62">
        <v>189</v>
      </c>
      <c r="B123" s="69" t="s">
        <v>423</v>
      </c>
      <c r="C123" s="70"/>
      <c r="D123" s="81" t="s">
        <v>436</v>
      </c>
      <c r="E123" s="84">
        <v>42912</v>
      </c>
      <c r="F123" s="70" t="s">
        <v>383</v>
      </c>
      <c r="G123" s="72" t="s">
        <v>425</v>
      </c>
      <c r="H123" s="73" t="s">
        <v>426</v>
      </c>
      <c r="I123" s="78" t="s">
        <v>441</v>
      </c>
      <c r="J123" s="44"/>
      <c r="K123" s="14" t="s">
        <v>428</v>
      </c>
      <c r="L123" s="14">
        <v>3576183</v>
      </c>
      <c r="M123" s="16" t="s">
        <v>429</v>
      </c>
      <c r="N123" s="16" t="s">
        <v>442</v>
      </c>
      <c r="O123" s="16"/>
      <c r="P123" s="21">
        <v>16400</v>
      </c>
      <c r="Q123" s="28">
        <v>12000</v>
      </c>
      <c r="R123" s="28">
        <v>1450</v>
      </c>
      <c r="S123" s="29"/>
      <c r="T123" s="21">
        <v>0</v>
      </c>
      <c r="U123" s="21">
        <v>13450</v>
      </c>
      <c r="V123" s="22">
        <v>2950</v>
      </c>
      <c r="W123" s="22" t="s">
        <v>439</v>
      </c>
      <c r="X123" s="16" t="s">
        <v>411</v>
      </c>
      <c r="Y123" s="16" t="s">
        <v>412</v>
      </c>
      <c r="Z123" s="23" t="s">
        <v>431</v>
      </c>
      <c r="AA123" s="16"/>
      <c r="AB123" s="66" t="s">
        <v>432</v>
      </c>
      <c r="AC123" s="67" t="s">
        <v>443</v>
      </c>
      <c r="AD123" s="67"/>
      <c r="AE123" s="26"/>
      <c r="AF123" s="79"/>
    </row>
    <row r="124" spans="1:32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1.25" customHeight="1" x14ac:dyDescent="0.2">
      <c r="A126" s="1"/>
      <c r="B126" s="1"/>
      <c r="C126" s="1"/>
      <c r="D126" s="1"/>
      <c r="E126" s="1"/>
      <c r="F126" s="1"/>
      <c r="G126" s="85" t="s">
        <v>444</v>
      </c>
      <c r="H126" s="1"/>
      <c r="I126" s="85" t="s">
        <v>445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1.25" customHeight="1" x14ac:dyDescent="0.2">
      <c r="A127" s="1"/>
      <c r="B127" s="1"/>
      <c r="C127" s="1"/>
      <c r="D127" s="1"/>
      <c r="E127" s="1"/>
      <c r="F127" s="1"/>
      <c r="G127" s="86"/>
      <c r="H127" s="1"/>
      <c r="I127" s="1" t="s">
        <v>446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1.25" customHeight="1" x14ac:dyDescent="0.2">
      <c r="A128" s="1"/>
      <c r="B128" s="1"/>
      <c r="C128" s="1"/>
      <c r="D128" s="1"/>
      <c r="E128" s="1"/>
      <c r="F128" s="1"/>
      <c r="G128" s="87"/>
      <c r="H128" s="1"/>
      <c r="I128" s="1" t="s">
        <v>447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1.25" customHeight="1" x14ac:dyDescent="0.2">
      <c r="A129" s="1"/>
      <c r="B129" s="1"/>
      <c r="C129" s="1"/>
      <c r="D129" s="1"/>
      <c r="E129" s="1"/>
      <c r="F129" s="1"/>
      <c r="G129" s="88"/>
      <c r="H129" s="1"/>
      <c r="I129" s="1" t="s">
        <v>448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1.25" customHeight="1" x14ac:dyDescent="0.2">
      <c r="A130" s="1"/>
      <c r="B130" s="1"/>
      <c r="C130" s="1"/>
      <c r="D130" s="1"/>
      <c r="E130" s="1"/>
      <c r="F130" s="1"/>
      <c r="G130" s="89"/>
      <c r="H130" s="1"/>
      <c r="I130" s="1" t="s">
        <v>449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1.25" customHeight="1" x14ac:dyDescent="0.2">
      <c r="A131" s="1"/>
      <c r="B131" s="1"/>
      <c r="C131" s="1"/>
      <c r="D131" s="1"/>
      <c r="E131" s="1"/>
      <c r="F131" s="1"/>
      <c r="G131" s="90"/>
      <c r="H131" s="1"/>
      <c r="I131" s="1" t="s">
        <v>450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1.25" customHeight="1" x14ac:dyDescent="0.2">
      <c r="A132" s="1"/>
      <c r="B132" s="1"/>
      <c r="C132" s="1"/>
      <c r="D132" s="1"/>
      <c r="E132" s="1"/>
      <c r="F132" s="1"/>
      <c r="G132" s="91"/>
      <c r="H132" s="1"/>
      <c r="I132" s="1" t="s">
        <v>451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1.25" customHeight="1" x14ac:dyDescent="0.2">
      <c r="A133" s="1"/>
      <c r="B133" s="1"/>
      <c r="C133" s="1"/>
      <c r="D133" s="1"/>
      <c r="E133" s="1"/>
      <c r="F133" s="1"/>
      <c r="G133" s="92"/>
      <c r="H133" s="1"/>
      <c r="I133" s="1" t="s">
        <v>452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autoFilter ref="A4:AE123"/>
  <mergeCells count="2">
    <mergeCell ref="A1:AE1"/>
    <mergeCell ref="A2:AE2"/>
  </mergeCells>
  <dataValidations count="1">
    <dataValidation type="list" allowBlank="1" sqref="Y119:Z123">
      <formula1>$Y$4:$Y$11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baseColWidth="10" defaultColWidth="12.625" defaultRowHeight="15" customHeight="1" x14ac:dyDescent="0.2"/>
  <cols>
    <col min="1" max="1" width="4" customWidth="1"/>
    <col min="2" max="2" width="16.375" customWidth="1"/>
    <col min="3" max="3" width="14.25" customWidth="1"/>
    <col min="4" max="5" width="10" customWidth="1"/>
    <col min="6" max="6" width="12.125" customWidth="1"/>
    <col min="7" max="7" width="29.625" customWidth="1"/>
    <col min="8" max="8" width="26" customWidth="1"/>
    <col min="9" max="9" width="21.25" customWidth="1"/>
    <col min="10" max="10" width="39.5" customWidth="1"/>
    <col min="11" max="11" width="20.125" customWidth="1"/>
    <col min="12" max="12" width="12.25" customWidth="1"/>
    <col min="13" max="26" width="9.375" customWidth="1"/>
  </cols>
  <sheetData>
    <row r="1" spans="1:26" ht="104.25" customHeight="1" x14ac:dyDescent="0.25">
      <c r="A1" s="145" t="s">
        <v>453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32.25" customHeight="1" x14ac:dyDescent="0.25">
      <c r="A2" s="94" t="s">
        <v>2</v>
      </c>
      <c r="B2" s="94" t="s">
        <v>3</v>
      </c>
      <c r="C2" s="94" t="s">
        <v>8</v>
      </c>
      <c r="D2" s="94" t="s">
        <v>7</v>
      </c>
      <c r="E2" s="94" t="s">
        <v>454</v>
      </c>
      <c r="F2" s="94" t="s">
        <v>455</v>
      </c>
      <c r="G2" s="94" t="s">
        <v>9</v>
      </c>
      <c r="H2" s="94" t="s">
        <v>456</v>
      </c>
      <c r="I2" s="94" t="s">
        <v>457</v>
      </c>
      <c r="J2" s="95" t="s">
        <v>458</v>
      </c>
      <c r="K2" s="94" t="s">
        <v>459</v>
      </c>
      <c r="L2" s="94" t="s">
        <v>460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4.25" customHeight="1" x14ac:dyDescent="0.25">
      <c r="A3" s="96">
        <v>1</v>
      </c>
      <c r="B3" s="94" t="s">
        <v>461</v>
      </c>
      <c r="C3" s="97" t="s">
        <v>37</v>
      </c>
      <c r="D3" s="94" t="s">
        <v>36</v>
      </c>
      <c r="E3" s="94">
        <v>199384</v>
      </c>
      <c r="F3" s="94">
        <v>2011040100</v>
      </c>
      <c r="G3" s="96" t="s">
        <v>462</v>
      </c>
      <c r="H3" s="98" t="s">
        <v>39</v>
      </c>
      <c r="I3" s="94" t="s">
        <v>463</v>
      </c>
      <c r="J3" s="99" t="s">
        <v>42</v>
      </c>
      <c r="K3" s="100" t="s">
        <v>464</v>
      </c>
      <c r="L3" s="146">
        <f>10+4+6+6+4+3+1+1+4+4+1+5+3</f>
        <v>52</v>
      </c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4.25" customHeight="1" x14ac:dyDescent="0.25">
      <c r="A4" s="96">
        <v>2</v>
      </c>
      <c r="B4" s="94" t="s">
        <v>461</v>
      </c>
      <c r="C4" s="97" t="s">
        <v>37</v>
      </c>
      <c r="D4" s="94" t="s">
        <v>36</v>
      </c>
      <c r="E4" s="94">
        <v>199384</v>
      </c>
      <c r="F4" s="94">
        <v>2011040100</v>
      </c>
      <c r="G4" s="96" t="s">
        <v>465</v>
      </c>
      <c r="H4" s="98" t="s">
        <v>44</v>
      </c>
      <c r="I4" s="94" t="s">
        <v>466</v>
      </c>
      <c r="J4" s="99" t="s">
        <v>45</v>
      </c>
      <c r="K4" s="101" t="s">
        <v>467</v>
      </c>
      <c r="L4" s="14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4.25" customHeight="1" x14ac:dyDescent="0.25">
      <c r="A5" s="96">
        <v>3</v>
      </c>
      <c r="B5" s="94" t="s">
        <v>461</v>
      </c>
      <c r="C5" s="97" t="s">
        <v>37</v>
      </c>
      <c r="D5" s="94" t="s">
        <v>36</v>
      </c>
      <c r="E5" s="94">
        <v>199384</v>
      </c>
      <c r="F5" s="94">
        <v>2011040100</v>
      </c>
      <c r="G5" s="96" t="s">
        <v>468</v>
      </c>
      <c r="H5" s="102" t="s">
        <v>47</v>
      </c>
      <c r="I5" s="94" t="s">
        <v>469</v>
      </c>
      <c r="J5" s="99" t="s">
        <v>48</v>
      </c>
      <c r="K5" s="101" t="s">
        <v>470</v>
      </c>
      <c r="L5" s="14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4.25" customHeight="1" x14ac:dyDescent="0.25">
      <c r="A6" s="96">
        <v>4</v>
      </c>
      <c r="B6" s="94" t="s">
        <v>461</v>
      </c>
      <c r="C6" s="97" t="s">
        <v>37</v>
      </c>
      <c r="D6" s="94" t="s">
        <v>36</v>
      </c>
      <c r="E6" s="94">
        <v>199384</v>
      </c>
      <c r="F6" s="94">
        <v>2011040100</v>
      </c>
      <c r="G6" s="96" t="s">
        <v>471</v>
      </c>
      <c r="H6" s="98" t="s">
        <v>50</v>
      </c>
      <c r="I6" s="94" t="s">
        <v>466</v>
      </c>
      <c r="J6" s="99" t="s">
        <v>51</v>
      </c>
      <c r="K6" s="101" t="s">
        <v>470</v>
      </c>
      <c r="L6" s="14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4.25" customHeight="1" x14ac:dyDescent="0.25">
      <c r="A7" s="96">
        <v>5</v>
      </c>
      <c r="B7" s="94" t="s">
        <v>461</v>
      </c>
      <c r="C7" s="97" t="s">
        <v>37</v>
      </c>
      <c r="D7" s="94" t="s">
        <v>36</v>
      </c>
      <c r="E7" s="94">
        <v>199384</v>
      </c>
      <c r="F7" s="94">
        <v>2011040100</v>
      </c>
      <c r="G7" s="96" t="s">
        <v>472</v>
      </c>
      <c r="H7" s="98" t="s">
        <v>53</v>
      </c>
      <c r="I7" s="94" t="s">
        <v>469</v>
      </c>
      <c r="J7" s="99" t="s">
        <v>54</v>
      </c>
      <c r="K7" s="101" t="s">
        <v>467</v>
      </c>
      <c r="L7" s="14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4.25" customHeight="1" x14ac:dyDescent="0.25">
      <c r="A8" s="96">
        <v>6</v>
      </c>
      <c r="B8" s="94" t="s">
        <v>461</v>
      </c>
      <c r="C8" s="97" t="s">
        <v>37</v>
      </c>
      <c r="D8" s="94" t="s">
        <v>36</v>
      </c>
      <c r="E8" s="94">
        <v>199384</v>
      </c>
      <c r="F8" s="94">
        <v>2011040100</v>
      </c>
      <c r="G8" s="96" t="s">
        <v>473</v>
      </c>
      <c r="H8" s="96" t="s">
        <v>56</v>
      </c>
      <c r="I8" s="94" t="s">
        <v>466</v>
      </c>
      <c r="J8" s="99" t="s">
        <v>57</v>
      </c>
      <c r="K8" s="101" t="s">
        <v>474</v>
      </c>
      <c r="L8" s="14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4.25" customHeight="1" x14ac:dyDescent="0.25">
      <c r="A9" s="96">
        <v>7</v>
      </c>
      <c r="B9" s="94" t="s">
        <v>461</v>
      </c>
      <c r="C9" s="97" t="s">
        <v>37</v>
      </c>
      <c r="D9" s="94" t="s">
        <v>36</v>
      </c>
      <c r="E9" s="94">
        <v>199384</v>
      </c>
      <c r="F9" s="94">
        <v>2011040100</v>
      </c>
      <c r="G9" s="96" t="s">
        <v>475</v>
      </c>
      <c r="H9" s="96" t="s">
        <v>59</v>
      </c>
      <c r="I9" s="94" t="s">
        <v>476</v>
      </c>
      <c r="J9" s="99" t="s">
        <v>60</v>
      </c>
      <c r="K9" s="101" t="s">
        <v>477</v>
      </c>
      <c r="L9" s="14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4.25" customHeight="1" x14ac:dyDescent="0.25">
      <c r="A10" s="96">
        <v>8</v>
      </c>
      <c r="B10" s="94" t="s">
        <v>461</v>
      </c>
      <c r="C10" s="97" t="s">
        <v>37</v>
      </c>
      <c r="D10" s="94" t="s">
        <v>36</v>
      </c>
      <c r="E10" s="94">
        <v>199384</v>
      </c>
      <c r="F10" s="94">
        <v>2011040100</v>
      </c>
      <c r="G10" s="96" t="s">
        <v>475</v>
      </c>
      <c r="H10" s="96" t="s">
        <v>62</v>
      </c>
      <c r="I10" s="94" t="s">
        <v>476</v>
      </c>
      <c r="J10" s="99" t="s">
        <v>63</v>
      </c>
      <c r="K10" s="101" t="s">
        <v>477</v>
      </c>
      <c r="L10" s="14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4.25" customHeight="1" x14ac:dyDescent="0.25">
      <c r="A11" s="96">
        <v>9</v>
      </c>
      <c r="B11" s="94" t="s">
        <v>461</v>
      </c>
      <c r="C11" s="97" t="s">
        <v>37</v>
      </c>
      <c r="D11" s="94" t="s">
        <v>36</v>
      </c>
      <c r="E11" s="94">
        <v>199384</v>
      </c>
      <c r="F11" s="94">
        <v>2011040100</v>
      </c>
      <c r="G11" s="96" t="s">
        <v>478</v>
      </c>
      <c r="H11" s="96" t="s">
        <v>65</v>
      </c>
      <c r="I11" s="94" t="s">
        <v>469</v>
      </c>
      <c r="J11" s="99" t="s">
        <v>66</v>
      </c>
      <c r="K11" s="101" t="s">
        <v>467</v>
      </c>
      <c r="L11" s="14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14.25" customHeight="1" x14ac:dyDescent="0.25">
      <c r="A12" s="96">
        <v>10</v>
      </c>
      <c r="B12" s="94" t="s">
        <v>461</v>
      </c>
      <c r="C12" s="97" t="s">
        <v>37</v>
      </c>
      <c r="D12" s="94" t="s">
        <v>36</v>
      </c>
      <c r="E12" s="94">
        <v>199384</v>
      </c>
      <c r="F12" s="94">
        <v>2011040100</v>
      </c>
      <c r="G12" s="96" t="s">
        <v>479</v>
      </c>
      <c r="H12" s="96" t="s">
        <v>69</v>
      </c>
      <c r="I12" s="94" t="s">
        <v>469</v>
      </c>
      <c r="J12" s="99" t="s">
        <v>48</v>
      </c>
      <c r="K12" s="101" t="s">
        <v>467</v>
      </c>
      <c r="L12" s="14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14.25" customHeight="1" x14ac:dyDescent="0.25">
      <c r="A13" s="96">
        <v>11</v>
      </c>
      <c r="B13" s="94" t="s">
        <v>461</v>
      </c>
      <c r="C13" s="97" t="s">
        <v>37</v>
      </c>
      <c r="D13" s="94" t="s">
        <v>36</v>
      </c>
      <c r="E13" s="94">
        <v>199384</v>
      </c>
      <c r="F13" s="94">
        <v>2011040100</v>
      </c>
      <c r="G13" s="96" t="s">
        <v>480</v>
      </c>
      <c r="H13" s="96" t="s">
        <v>71</v>
      </c>
      <c r="I13" s="94" t="s">
        <v>469</v>
      </c>
      <c r="J13" s="99" t="s">
        <v>72</v>
      </c>
      <c r="K13" s="101" t="s">
        <v>477</v>
      </c>
      <c r="L13" s="14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4.25" customHeight="1" x14ac:dyDescent="0.25">
      <c r="A14" s="96">
        <v>12</v>
      </c>
      <c r="B14" s="94" t="s">
        <v>461</v>
      </c>
      <c r="C14" s="97" t="s">
        <v>37</v>
      </c>
      <c r="D14" s="94" t="s">
        <v>36</v>
      </c>
      <c r="E14" s="94">
        <v>199384</v>
      </c>
      <c r="F14" s="94">
        <v>2011040100</v>
      </c>
      <c r="G14" s="96" t="s">
        <v>473</v>
      </c>
      <c r="H14" s="96" t="s">
        <v>74</v>
      </c>
      <c r="I14" s="94" t="s">
        <v>466</v>
      </c>
      <c r="J14" s="99" t="s">
        <v>75</v>
      </c>
      <c r="K14" s="101" t="s">
        <v>481</v>
      </c>
      <c r="L14" s="14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4.25" customHeight="1" x14ac:dyDescent="0.25">
      <c r="A15" s="96">
        <v>13</v>
      </c>
      <c r="B15" s="94" t="s">
        <v>461</v>
      </c>
      <c r="C15" s="97" t="s">
        <v>37</v>
      </c>
      <c r="D15" s="94" t="s">
        <v>36</v>
      </c>
      <c r="E15" s="94">
        <v>199384</v>
      </c>
      <c r="F15" s="94">
        <v>2011040100</v>
      </c>
      <c r="G15" s="96" t="s">
        <v>482</v>
      </c>
      <c r="H15" s="96" t="s">
        <v>77</v>
      </c>
      <c r="I15" s="94" t="s">
        <v>466</v>
      </c>
      <c r="J15" s="99" t="s">
        <v>78</v>
      </c>
      <c r="K15" s="101" t="s">
        <v>483</v>
      </c>
      <c r="L15" s="139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4.25" customHeight="1" x14ac:dyDescent="0.25">
      <c r="A16" s="96">
        <v>14</v>
      </c>
      <c r="B16" s="94" t="s">
        <v>461</v>
      </c>
      <c r="C16" s="31" t="s">
        <v>80</v>
      </c>
      <c r="D16" s="94" t="s">
        <v>484</v>
      </c>
      <c r="E16" s="94">
        <v>3586106</v>
      </c>
      <c r="F16" s="94" t="s">
        <v>485</v>
      </c>
      <c r="G16" s="96" t="s">
        <v>486</v>
      </c>
      <c r="H16" s="96" t="s">
        <v>82</v>
      </c>
      <c r="I16" s="94" t="s">
        <v>469</v>
      </c>
      <c r="J16" s="99" t="s">
        <v>83</v>
      </c>
      <c r="K16" s="103" t="s">
        <v>487</v>
      </c>
      <c r="L16" s="147">
        <f>2+2+2+11+3+3+2+1+2</f>
        <v>28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4.25" customHeight="1" x14ac:dyDescent="0.25">
      <c r="A17" s="96">
        <v>15</v>
      </c>
      <c r="B17" s="94" t="s">
        <v>461</v>
      </c>
      <c r="C17" s="31" t="s">
        <v>80</v>
      </c>
      <c r="D17" s="94" t="s">
        <v>484</v>
      </c>
      <c r="E17" s="94">
        <v>3586106</v>
      </c>
      <c r="F17" s="94" t="s">
        <v>485</v>
      </c>
      <c r="G17" s="96" t="s">
        <v>486</v>
      </c>
      <c r="H17" s="96" t="s">
        <v>86</v>
      </c>
      <c r="I17" s="94" t="s">
        <v>469</v>
      </c>
      <c r="J17" s="99" t="s">
        <v>87</v>
      </c>
      <c r="K17" s="103" t="s">
        <v>487</v>
      </c>
      <c r="L17" s="14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4.25" customHeight="1" x14ac:dyDescent="0.25">
      <c r="A18" s="96">
        <v>16</v>
      </c>
      <c r="B18" s="94" t="s">
        <v>461</v>
      </c>
      <c r="C18" s="31" t="s">
        <v>80</v>
      </c>
      <c r="D18" s="94" t="s">
        <v>484</v>
      </c>
      <c r="E18" s="94">
        <v>3586106</v>
      </c>
      <c r="F18" s="94" t="s">
        <v>485</v>
      </c>
      <c r="G18" s="96" t="s">
        <v>486</v>
      </c>
      <c r="H18" s="96" t="s">
        <v>90</v>
      </c>
      <c r="I18" s="94" t="s">
        <v>469</v>
      </c>
      <c r="J18" s="99" t="s">
        <v>91</v>
      </c>
      <c r="K18" s="103" t="s">
        <v>487</v>
      </c>
      <c r="L18" s="14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4.25" customHeight="1" x14ac:dyDescent="0.25">
      <c r="A19" s="96">
        <v>17</v>
      </c>
      <c r="B19" s="94" t="s">
        <v>461</v>
      </c>
      <c r="C19" s="31" t="s">
        <v>80</v>
      </c>
      <c r="D19" s="94" t="s">
        <v>484</v>
      </c>
      <c r="E19" s="94">
        <v>3586106</v>
      </c>
      <c r="F19" s="94" t="s">
        <v>485</v>
      </c>
      <c r="G19" s="96" t="s">
        <v>486</v>
      </c>
      <c r="H19" s="96" t="s">
        <v>93</v>
      </c>
      <c r="I19" s="94" t="s">
        <v>488</v>
      </c>
      <c r="J19" s="99" t="s">
        <v>94</v>
      </c>
      <c r="K19" s="103" t="s">
        <v>489</v>
      </c>
      <c r="L19" s="14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4.25" customHeight="1" x14ac:dyDescent="0.25">
      <c r="A20" s="96">
        <v>18</v>
      </c>
      <c r="B20" s="94" t="s">
        <v>461</v>
      </c>
      <c r="C20" s="31" t="s">
        <v>80</v>
      </c>
      <c r="D20" s="94" t="s">
        <v>484</v>
      </c>
      <c r="E20" s="94">
        <v>3586106</v>
      </c>
      <c r="F20" s="94" t="s">
        <v>485</v>
      </c>
      <c r="G20" s="96" t="s">
        <v>486</v>
      </c>
      <c r="H20" s="96" t="s">
        <v>97</v>
      </c>
      <c r="I20" s="94" t="s">
        <v>469</v>
      </c>
      <c r="J20" s="99" t="s">
        <v>98</v>
      </c>
      <c r="K20" s="103" t="s">
        <v>474</v>
      </c>
      <c r="L20" s="14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4.25" customHeight="1" x14ac:dyDescent="0.25">
      <c r="A21" s="96">
        <v>19</v>
      </c>
      <c r="B21" s="94" t="s">
        <v>461</v>
      </c>
      <c r="C21" s="31" t="s">
        <v>80</v>
      </c>
      <c r="D21" s="94" t="s">
        <v>484</v>
      </c>
      <c r="E21" s="94">
        <v>3586106</v>
      </c>
      <c r="F21" s="94" t="s">
        <v>485</v>
      </c>
      <c r="G21" s="96" t="s">
        <v>486</v>
      </c>
      <c r="H21" s="96" t="s">
        <v>101</v>
      </c>
      <c r="I21" s="94" t="s">
        <v>490</v>
      </c>
      <c r="J21" s="99" t="s">
        <v>102</v>
      </c>
      <c r="K21" s="103" t="s">
        <v>474</v>
      </c>
      <c r="L21" s="14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4.25" customHeight="1" x14ac:dyDescent="0.25">
      <c r="A22" s="96">
        <v>20</v>
      </c>
      <c r="B22" s="94" t="s">
        <v>461</v>
      </c>
      <c r="C22" s="31" t="s">
        <v>80</v>
      </c>
      <c r="D22" s="94" t="s">
        <v>484</v>
      </c>
      <c r="E22" s="94">
        <v>3586106</v>
      </c>
      <c r="F22" s="94" t="s">
        <v>485</v>
      </c>
      <c r="G22" s="96" t="s">
        <v>486</v>
      </c>
      <c r="H22" s="96" t="s">
        <v>104</v>
      </c>
      <c r="I22" s="94" t="s">
        <v>488</v>
      </c>
      <c r="J22" s="99" t="s">
        <v>105</v>
      </c>
      <c r="K22" s="103" t="s">
        <v>487</v>
      </c>
      <c r="L22" s="14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4.25" customHeight="1" x14ac:dyDescent="0.25">
      <c r="A23" s="96">
        <v>21</v>
      </c>
      <c r="B23" s="94" t="s">
        <v>461</v>
      </c>
      <c r="C23" s="31" t="s">
        <v>80</v>
      </c>
      <c r="D23" s="94" t="s">
        <v>484</v>
      </c>
      <c r="E23" s="94">
        <v>3586106</v>
      </c>
      <c r="F23" s="94" t="s">
        <v>485</v>
      </c>
      <c r="G23" s="96" t="s">
        <v>486</v>
      </c>
      <c r="H23" s="96" t="s">
        <v>107</v>
      </c>
      <c r="I23" s="94" t="s">
        <v>488</v>
      </c>
      <c r="J23" s="99" t="s">
        <v>108</v>
      </c>
      <c r="K23" s="103" t="s">
        <v>477</v>
      </c>
      <c r="L23" s="14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4.25" customHeight="1" x14ac:dyDescent="0.25">
      <c r="A24" s="96">
        <v>22</v>
      </c>
      <c r="B24" s="94" t="s">
        <v>461</v>
      </c>
      <c r="C24" s="31" t="s">
        <v>80</v>
      </c>
      <c r="D24" s="94" t="s">
        <v>484</v>
      </c>
      <c r="E24" s="94">
        <v>3586106</v>
      </c>
      <c r="F24" s="94" t="s">
        <v>485</v>
      </c>
      <c r="G24" s="96" t="s">
        <v>486</v>
      </c>
      <c r="H24" s="96" t="s">
        <v>110</v>
      </c>
      <c r="I24" s="94" t="s">
        <v>488</v>
      </c>
      <c r="J24" s="99" t="s">
        <v>111</v>
      </c>
      <c r="K24" s="103" t="s">
        <v>487</v>
      </c>
      <c r="L24" s="139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4.25" customHeight="1" x14ac:dyDescent="0.25">
      <c r="A25" s="96">
        <v>23</v>
      </c>
      <c r="B25" s="94" t="s">
        <v>461</v>
      </c>
      <c r="C25" s="104" t="s">
        <v>113</v>
      </c>
      <c r="D25" s="94" t="s">
        <v>230</v>
      </c>
      <c r="E25" s="94">
        <v>216481</v>
      </c>
      <c r="F25" s="94" t="s">
        <v>491</v>
      </c>
      <c r="G25" s="96" t="s">
        <v>492</v>
      </c>
      <c r="H25" s="96" t="s">
        <v>115</v>
      </c>
      <c r="I25" s="94" t="s">
        <v>488</v>
      </c>
      <c r="J25" s="99" t="s">
        <v>116</v>
      </c>
      <c r="K25" s="105" t="s">
        <v>467</v>
      </c>
      <c r="L25" s="140">
        <f>4+4+1+2</f>
        <v>11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4.25" customHeight="1" x14ac:dyDescent="0.25">
      <c r="A26" s="96">
        <v>24</v>
      </c>
      <c r="B26" s="94" t="s">
        <v>461</v>
      </c>
      <c r="C26" s="104" t="s">
        <v>113</v>
      </c>
      <c r="D26" s="94" t="s">
        <v>230</v>
      </c>
      <c r="E26" s="94">
        <v>216481</v>
      </c>
      <c r="F26" s="94" t="s">
        <v>491</v>
      </c>
      <c r="G26" s="96" t="s">
        <v>492</v>
      </c>
      <c r="H26" s="96" t="s">
        <v>119</v>
      </c>
      <c r="I26" s="94" t="s">
        <v>488</v>
      </c>
      <c r="J26" s="99" t="s">
        <v>120</v>
      </c>
      <c r="K26" s="105" t="s">
        <v>467</v>
      </c>
      <c r="L26" s="14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4.25" customHeight="1" x14ac:dyDescent="0.25">
      <c r="A27" s="96">
        <v>25</v>
      </c>
      <c r="B27" s="94" t="s">
        <v>461</v>
      </c>
      <c r="C27" s="104" t="s">
        <v>113</v>
      </c>
      <c r="D27" s="94" t="s">
        <v>230</v>
      </c>
      <c r="E27" s="94">
        <v>216481</v>
      </c>
      <c r="F27" s="94" t="s">
        <v>491</v>
      </c>
      <c r="G27" s="96" t="s">
        <v>492</v>
      </c>
      <c r="H27" s="96" t="s">
        <v>123</v>
      </c>
      <c r="I27" s="94" t="s">
        <v>488</v>
      </c>
      <c r="J27" s="99" t="s">
        <v>124</v>
      </c>
      <c r="K27" s="105" t="s">
        <v>477</v>
      </c>
      <c r="L27" s="14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4.25" customHeight="1" x14ac:dyDescent="0.25">
      <c r="A28" s="96">
        <v>26</v>
      </c>
      <c r="B28" s="94" t="s">
        <v>461</v>
      </c>
      <c r="C28" s="104" t="s">
        <v>113</v>
      </c>
      <c r="D28" s="94" t="s">
        <v>230</v>
      </c>
      <c r="E28" s="106">
        <v>216481</v>
      </c>
      <c r="F28" s="106" t="s">
        <v>491</v>
      </c>
      <c r="G28" s="96" t="s">
        <v>492</v>
      </c>
      <c r="H28" s="96" t="s">
        <v>127</v>
      </c>
      <c r="I28" s="94" t="s">
        <v>488</v>
      </c>
      <c r="J28" s="99" t="s">
        <v>128</v>
      </c>
      <c r="K28" s="105" t="s">
        <v>487</v>
      </c>
      <c r="L28" s="139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4.25" customHeight="1" x14ac:dyDescent="0.25">
      <c r="A29" s="96">
        <v>27</v>
      </c>
      <c r="B29" s="94" t="s">
        <v>461</v>
      </c>
      <c r="C29" s="107" t="s">
        <v>130</v>
      </c>
      <c r="D29" s="95" t="s">
        <v>493</v>
      </c>
      <c r="E29" s="94">
        <v>5783205</v>
      </c>
      <c r="F29" s="96" t="s">
        <v>494</v>
      </c>
      <c r="G29" s="108" t="s">
        <v>495</v>
      </c>
      <c r="H29" s="96" t="s">
        <v>132</v>
      </c>
      <c r="I29" s="94" t="s">
        <v>488</v>
      </c>
      <c r="J29" s="99" t="s">
        <v>133</v>
      </c>
      <c r="K29" s="109" t="s">
        <v>487</v>
      </c>
      <c r="L29" s="148">
        <f>2+5</f>
        <v>7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14.25" customHeight="1" x14ac:dyDescent="0.25">
      <c r="A30" s="96">
        <v>28</v>
      </c>
      <c r="B30" s="94" t="s">
        <v>461</v>
      </c>
      <c r="C30" s="107" t="s">
        <v>130</v>
      </c>
      <c r="D30" s="95" t="s">
        <v>493</v>
      </c>
      <c r="E30" s="94">
        <v>5783214</v>
      </c>
      <c r="F30" s="94" t="s">
        <v>494</v>
      </c>
      <c r="G30" s="108" t="s">
        <v>495</v>
      </c>
      <c r="H30" s="96" t="s">
        <v>135</v>
      </c>
      <c r="I30" s="94" t="s">
        <v>488</v>
      </c>
      <c r="J30" s="99" t="s">
        <v>136</v>
      </c>
      <c r="K30" s="109" t="s">
        <v>481</v>
      </c>
      <c r="L30" s="139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4.25" customHeight="1" x14ac:dyDescent="0.25">
      <c r="A31" s="96">
        <v>29</v>
      </c>
      <c r="B31" s="94" t="s">
        <v>461</v>
      </c>
      <c r="C31" s="110" t="s">
        <v>138</v>
      </c>
      <c r="D31" s="94" t="s">
        <v>230</v>
      </c>
      <c r="E31" s="111" t="s">
        <v>496</v>
      </c>
      <c r="F31" s="111" t="s">
        <v>497</v>
      </c>
      <c r="G31" s="96" t="s">
        <v>498</v>
      </c>
      <c r="H31" s="96" t="s">
        <v>139</v>
      </c>
      <c r="I31" s="94" t="s">
        <v>463</v>
      </c>
      <c r="J31" s="99" t="s">
        <v>140</v>
      </c>
      <c r="K31" s="112" t="s">
        <v>487</v>
      </c>
      <c r="L31" s="149">
        <f>2+2</f>
        <v>4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4.25" customHeight="1" x14ac:dyDescent="0.25">
      <c r="A32" s="96">
        <v>30</v>
      </c>
      <c r="B32" s="94" t="s">
        <v>461</v>
      </c>
      <c r="C32" s="110" t="s">
        <v>138</v>
      </c>
      <c r="D32" s="94" t="s">
        <v>230</v>
      </c>
      <c r="E32" s="106" t="s">
        <v>499</v>
      </c>
      <c r="F32" s="106" t="s">
        <v>500</v>
      </c>
      <c r="G32" s="96" t="s">
        <v>498</v>
      </c>
      <c r="H32" s="96" t="s">
        <v>142</v>
      </c>
      <c r="I32" s="94" t="s">
        <v>463</v>
      </c>
      <c r="J32" s="99" t="s">
        <v>143</v>
      </c>
      <c r="K32" s="112" t="s">
        <v>487</v>
      </c>
      <c r="L32" s="139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ht="15.75" customHeight="1" x14ac:dyDescent="0.25">
      <c r="A33" s="96">
        <v>31</v>
      </c>
      <c r="B33" s="94" t="s">
        <v>461</v>
      </c>
      <c r="C33" s="113" t="s">
        <v>145</v>
      </c>
      <c r="D33" s="95" t="s">
        <v>145</v>
      </c>
      <c r="E33" s="94">
        <v>20270</v>
      </c>
      <c r="F33" s="94">
        <v>4000301070</v>
      </c>
      <c r="G33" s="108" t="s">
        <v>501</v>
      </c>
      <c r="H33" s="96" t="s">
        <v>147</v>
      </c>
      <c r="I33" s="94" t="s">
        <v>463</v>
      </c>
      <c r="J33" s="99" t="s">
        <v>148</v>
      </c>
      <c r="K33" s="114" t="s">
        <v>477</v>
      </c>
      <c r="L33" s="150">
        <f>1+1+1+2+2</f>
        <v>7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15.75" customHeight="1" x14ac:dyDescent="0.25">
      <c r="A34" s="96">
        <v>32</v>
      </c>
      <c r="B34" s="94" t="s">
        <v>461</v>
      </c>
      <c r="C34" s="113" t="s">
        <v>145</v>
      </c>
      <c r="D34" s="95" t="s">
        <v>145</v>
      </c>
      <c r="E34" s="94">
        <v>20270</v>
      </c>
      <c r="F34" s="94">
        <v>4000301070</v>
      </c>
      <c r="G34" s="108" t="s">
        <v>501</v>
      </c>
      <c r="H34" s="96" t="s">
        <v>151</v>
      </c>
      <c r="I34" s="94" t="s">
        <v>463</v>
      </c>
      <c r="J34" s="99" t="s">
        <v>152</v>
      </c>
      <c r="K34" s="114" t="s">
        <v>477</v>
      </c>
      <c r="L34" s="14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ht="15.75" customHeight="1" x14ac:dyDescent="0.25">
      <c r="A35" s="96">
        <v>33</v>
      </c>
      <c r="B35" s="94" t="s">
        <v>461</v>
      </c>
      <c r="C35" s="113" t="s">
        <v>145</v>
      </c>
      <c r="D35" s="95" t="s">
        <v>145</v>
      </c>
      <c r="E35" s="94">
        <v>20270</v>
      </c>
      <c r="F35" s="94">
        <v>4000301070</v>
      </c>
      <c r="G35" s="108" t="s">
        <v>501</v>
      </c>
      <c r="H35" s="96" t="s">
        <v>155</v>
      </c>
      <c r="I35" s="94" t="s">
        <v>463</v>
      </c>
      <c r="J35" s="99" t="s">
        <v>156</v>
      </c>
      <c r="K35" s="114" t="s">
        <v>477</v>
      </c>
      <c r="L35" s="14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ht="15.75" customHeight="1" x14ac:dyDescent="0.25">
      <c r="A36" s="96">
        <v>34</v>
      </c>
      <c r="B36" s="94" t="s">
        <v>461</v>
      </c>
      <c r="C36" s="113" t="s">
        <v>145</v>
      </c>
      <c r="D36" s="95" t="s">
        <v>145</v>
      </c>
      <c r="E36" s="94">
        <v>147005</v>
      </c>
      <c r="F36" s="94">
        <v>40003010690</v>
      </c>
      <c r="G36" s="108" t="s">
        <v>502</v>
      </c>
      <c r="H36" s="96" t="s">
        <v>158</v>
      </c>
      <c r="I36" s="94" t="s">
        <v>463</v>
      </c>
      <c r="J36" s="99" t="s">
        <v>159</v>
      </c>
      <c r="K36" s="114" t="s">
        <v>487</v>
      </c>
      <c r="L36" s="14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5.75" customHeight="1" x14ac:dyDescent="0.25">
      <c r="A37" s="96">
        <v>35</v>
      </c>
      <c r="B37" s="94" t="s">
        <v>461</v>
      </c>
      <c r="C37" s="113" t="s">
        <v>145</v>
      </c>
      <c r="D37" s="95" t="s">
        <v>145</v>
      </c>
      <c r="E37" s="94">
        <v>147005</v>
      </c>
      <c r="F37" s="94">
        <v>40003010690</v>
      </c>
      <c r="G37" s="108" t="s">
        <v>502</v>
      </c>
      <c r="H37" s="96" t="s">
        <v>161</v>
      </c>
      <c r="I37" s="94" t="s">
        <v>466</v>
      </c>
      <c r="J37" s="99" t="s">
        <v>162</v>
      </c>
      <c r="K37" s="114" t="s">
        <v>487</v>
      </c>
      <c r="L37" s="139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 x14ac:dyDescent="0.25">
      <c r="A38" s="96">
        <v>36</v>
      </c>
      <c r="B38" s="94" t="s">
        <v>461</v>
      </c>
      <c r="C38" s="115" t="s">
        <v>164</v>
      </c>
      <c r="D38" s="94" t="s">
        <v>493</v>
      </c>
      <c r="E38" s="94">
        <v>217687</v>
      </c>
      <c r="F38" s="94" t="s">
        <v>503</v>
      </c>
      <c r="G38" s="108" t="s">
        <v>504</v>
      </c>
      <c r="H38" s="96" t="s">
        <v>165</v>
      </c>
      <c r="I38" s="94" t="s">
        <v>463</v>
      </c>
      <c r="J38" s="99" t="s">
        <v>166</v>
      </c>
      <c r="K38" s="116" t="s">
        <v>467</v>
      </c>
      <c r="L38" s="117">
        <v>4</v>
      </c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ht="14.25" customHeight="1" x14ac:dyDescent="0.25">
      <c r="A39" s="96">
        <v>37</v>
      </c>
      <c r="B39" s="94" t="s">
        <v>461</v>
      </c>
      <c r="C39" s="33" t="s">
        <v>168</v>
      </c>
      <c r="D39" s="94" t="s">
        <v>484</v>
      </c>
      <c r="E39" s="94">
        <v>520123</v>
      </c>
      <c r="F39" s="118" t="s">
        <v>505</v>
      </c>
      <c r="G39" s="119" t="s">
        <v>506</v>
      </c>
      <c r="H39" s="120" t="s">
        <v>169</v>
      </c>
      <c r="I39" s="94" t="s">
        <v>463</v>
      </c>
      <c r="J39" s="99" t="s">
        <v>170</v>
      </c>
      <c r="K39" s="121" t="s">
        <v>507</v>
      </c>
      <c r="L39" s="138">
        <f>8+7</f>
        <v>15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4.25" customHeight="1" x14ac:dyDescent="0.25">
      <c r="A40" s="96">
        <v>38</v>
      </c>
      <c r="B40" s="94" t="s">
        <v>461</v>
      </c>
      <c r="C40" s="33" t="s">
        <v>168</v>
      </c>
      <c r="D40" s="94" t="s">
        <v>484</v>
      </c>
      <c r="E40" s="94">
        <v>520123</v>
      </c>
      <c r="F40" s="118" t="s">
        <v>505</v>
      </c>
      <c r="G40" s="122"/>
      <c r="H40" s="120" t="s">
        <v>172</v>
      </c>
      <c r="I40" s="94" t="s">
        <v>463</v>
      </c>
      <c r="J40" s="99" t="s">
        <v>173</v>
      </c>
      <c r="K40" s="121" t="s">
        <v>508</v>
      </c>
      <c r="L40" s="139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4.25" customHeight="1" x14ac:dyDescent="0.25">
      <c r="A41" s="96">
        <v>39</v>
      </c>
      <c r="B41" s="94" t="s">
        <v>461</v>
      </c>
      <c r="C41" s="33" t="s">
        <v>168</v>
      </c>
      <c r="D41" s="94" t="s">
        <v>484</v>
      </c>
      <c r="E41" s="94">
        <v>5020473</v>
      </c>
      <c r="F41" s="94">
        <v>10207010050</v>
      </c>
      <c r="G41" s="122"/>
      <c r="H41" s="96" t="s">
        <v>175</v>
      </c>
      <c r="I41" s="94" t="s">
        <v>509</v>
      </c>
      <c r="J41" s="99" t="s">
        <v>176</v>
      </c>
      <c r="K41" s="123" t="s">
        <v>487</v>
      </c>
      <c r="L41" s="124">
        <v>2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4.25" customHeight="1" x14ac:dyDescent="0.25">
      <c r="A42" s="96">
        <v>40</v>
      </c>
      <c r="B42" s="94" t="s">
        <v>461</v>
      </c>
      <c r="C42" s="33" t="s">
        <v>168</v>
      </c>
      <c r="D42" s="94" t="s">
        <v>484</v>
      </c>
      <c r="E42" s="94">
        <v>5192017</v>
      </c>
      <c r="F42" s="118" t="s">
        <v>510</v>
      </c>
      <c r="G42" s="122"/>
      <c r="H42" s="96" t="s">
        <v>178</v>
      </c>
      <c r="I42" s="94" t="s">
        <v>509</v>
      </c>
      <c r="J42" s="99" t="s">
        <v>179</v>
      </c>
      <c r="K42" s="105" t="s">
        <v>487</v>
      </c>
      <c r="L42" s="140">
        <f>2+2</f>
        <v>4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ht="14.25" customHeight="1" x14ac:dyDescent="0.25">
      <c r="A43" s="96">
        <v>41</v>
      </c>
      <c r="B43" s="94" t="s">
        <v>461</v>
      </c>
      <c r="C43" s="33" t="s">
        <v>168</v>
      </c>
      <c r="D43" s="94" t="s">
        <v>484</v>
      </c>
      <c r="E43" s="94">
        <v>5192017</v>
      </c>
      <c r="F43" s="118" t="s">
        <v>510</v>
      </c>
      <c r="G43" s="122"/>
      <c r="H43" s="96" t="s">
        <v>182</v>
      </c>
      <c r="I43" s="94" t="s">
        <v>509</v>
      </c>
      <c r="J43" s="99" t="s">
        <v>183</v>
      </c>
      <c r="K43" s="105" t="s">
        <v>487</v>
      </c>
      <c r="L43" s="139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ht="14.25" customHeight="1" x14ac:dyDescent="0.25">
      <c r="A44" s="96">
        <v>42</v>
      </c>
      <c r="B44" s="94" t="s">
        <v>461</v>
      </c>
      <c r="C44" s="33" t="s">
        <v>168</v>
      </c>
      <c r="D44" s="94" t="s">
        <v>484</v>
      </c>
      <c r="E44" s="94">
        <v>5020176</v>
      </c>
      <c r="F44" s="94">
        <v>10207010050</v>
      </c>
      <c r="G44" s="122"/>
      <c r="H44" s="120" t="s">
        <v>186</v>
      </c>
      <c r="I44" s="94" t="s">
        <v>463</v>
      </c>
      <c r="J44" s="99" t="s">
        <v>187</v>
      </c>
      <c r="K44" s="141" t="s">
        <v>511</v>
      </c>
      <c r="L44" s="141">
        <v>16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ht="14.25" customHeight="1" x14ac:dyDescent="0.25">
      <c r="A45" s="96">
        <v>43</v>
      </c>
      <c r="B45" s="94" t="s">
        <v>461</v>
      </c>
      <c r="C45" s="33" t="s">
        <v>168</v>
      </c>
      <c r="D45" s="94" t="s">
        <v>484</v>
      </c>
      <c r="E45" s="94">
        <v>5020176</v>
      </c>
      <c r="F45" s="94">
        <v>10207010050</v>
      </c>
      <c r="G45" s="122"/>
      <c r="H45" s="120" t="s">
        <v>190</v>
      </c>
      <c r="I45" s="94" t="s">
        <v>463</v>
      </c>
      <c r="J45" s="99" t="s">
        <v>191</v>
      </c>
      <c r="K45" s="139"/>
      <c r="L45" s="139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ht="14.25" customHeight="1" x14ac:dyDescent="0.25">
      <c r="A46" s="96">
        <v>44</v>
      </c>
      <c r="B46" s="94" t="s">
        <v>461</v>
      </c>
      <c r="C46" s="33" t="s">
        <v>168</v>
      </c>
      <c r="D46" s="94" t="s">
        <v>484</v>
      </c>
      <c r="E46" s="94">
        <v>5192017</v>
      </c>
      <c r="F46" s="118" t="s">
        <v>510</v>
      </c>
      <c r="G46" s="122"/>
      <c r="H46" s="96" t="s">
        <v>194</v>
      </c>
      <c r="I46" s="94" t="s">
        <v>463</v>
      </c>
      <c r="J46" s="99" t="s">
        <v>195</v>
      </c>
      <c r="K46" s="142" t="s">
        <v>481</v>
      </c>
      <c r="L46" s="144">
        <v>5</v>
      </c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ht="14.25" customHeight="1" x14ac:dyDescent="0.25">
      <c r="A47" s="96">
        <v>45</v>
      </c>
      <c r="B47" s="94" t="s">
        <v>461</v>
      </c>
      <c r="C47" s="33" t="s">
        <v>168</v>
      </c>
      <c r="D47" s="94" t="s">
        <v>484</v>
      </c>
      <c r="E47" s="94">
        <v>5192017</v>
      </c>
      <c r="F47" s="118" t="s">
        <v>510</v>
      </c>
      <c r="G47" s="122"/>
      <c r="H47" s="96" t="s">
        <v>198</v>
      </c>
      <c r="I47" s="94" t="s">
        <v>463</v>
      </c>
      <c r="J47" s="99" t="s">
        <v>199</v>
      </c>
      <c r="K47" s="143"/>
      <c r="L47" s="14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4.25" customHeight="1" x14ac:dyDescent="0.25">
      <c r="A48" s="96">
        <v>46</v>
      </c>
      <c r="B48" s="94" t="s">
        <v>461</v>
      </c>
      <c r="C48" s="33" t="s">
        <v>168</v>
      </c>
      <c r="D48" s="94" t="s">
        <v>484</v>
      </c>
      <c r="E48" s="94">
        <v>5192017</v>
      </c>
      <c r="F48" s="118" t="s">
        <v>510</v>
      </c>
      <c r="G48" s="122"/>
      <c r="H48" s="96" t="s">
        <v>203</v>
      </c>
      <c r="I48" s="94" t="s">
        <v>463</v>
      </c>
      <c r="J48" s="99" t="s">
        <v>204</v>
      </c>
      <c r="K48" s="139"/>
      <c r="L48" s="139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14.25" customHeight="1" x14ac:dyDescent="0.25">
      <c r="A49" s="96">
        <v>47</v>
      </c>
      <c r="B49" s="94" t="s">
        <v>461</v>
      </c>
      <c r="C49" s="33" t="s">
        <v>168</v>
      </c>
      <c r="D49" s="94" t="s">
        <v>484</v>
      </c>
      <c r="E49" s="94">
        <v>203149</v>
      </c>
      <c r="F49" s="94">
        <v>1050606035</v>
      </c>
      <c r="G49" s="122"/>
      <c r="H49" s="96" t="s">
        <v>206</v>
      </c>
      <c r="I49" s="94" t="s">
        <v>463</v>
      </c>
      <c r="J49" s="99" t="s">
        <v>207</v>
      </c>
      <c r="K49" s="125" t="s">
        <v>477</v>
      </c>
      <c r="L49" s="126">
        <v>1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14.25" customHeight="1" x14ac:dyDescent="0.25">
      <c r="A50" s="119">
        <v>48</v>
      </c>
      <c r="B50" s="106" t="s">
        <v>461</v>
      </c>
      <c r="C50" s="33" t="s">
        <v>168</v>
      </c>
      <c r="D50" s="106" t="s">
        <v>484</v>
      </c>
      <c r="E50" s="106">
        <v>203149</v>
      </c>
      <c r="F50" s="106">
        <v>1050606035</v>
      </c>
      <c r="G50" s="122"/>
      <c r="H50" s="119" t="s">
        <v>210</v>
      </c>
      <c r="I50" s="106" t="s">
        <v>463</v>
      </c>
      <c r="J50" s="127" t="s">
        <v>211</v>
      </c>
      <c r="K50" s="94" t="s">
        <v>477</v>
      </c>
      <c r="L50" s="128">
        <v>1</v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15.75" customHeight="1" x14ac:dyDescent="0.25">
      <c r="A51" s="119">
        <v>49</v>
      </c>
      <c r="B51" s="106" t="s">
        <v>461</v>
      </c>
      <c r="C51" s="129" t="s">
        <v>213</v>
      </c>
      <c r="D51" s="106" t="s">
        <v>213</v>
      </c>
      <c r="E51" s="130"/>
      <c r="F51" s="130"/>
      <c r="G51" s="119" t="s">
        <v>512</v>
      </c>
      <c r="H51" s="119" t="s">
        <v>214</v>
      </c>
      <c r="I51" s="106" t="s">
        <v>463</v>
      </c>
      <c r="J51" s="131" t="s">
        <v>215</v>
      </c>
      <c r="K51" s="132" t="s">
        <v>487</v>
      </c>
      <c r="L51" s="133">
        <v>2</v>
      </c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  <row r="52" spans="1:26" ht="15.75" customHeight="1" x14ac:dyDescent="0.25">
      <c r="A52" s="128" t="s">
        <v>513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34">
        <f>SUM(L3:L51)</f>
        <v>159</v>
      </c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:26" ht="15.75" customHeight="1" x14ac:dyDescent="0.25">
      <c r="A53" s="93"/>
      <c r="B53" s="135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</row>
    <row r="54" spans="1:26" ht="15.75" customHeight="1" x14ac:dyDescent="0.25">
      <c r="A54" s="93">
        <f t="shared" ref="A54:L54" si="0">+SUBTOTAL(3,A3:A51)</f>
        <v>49</v>
      </c>
      <c r="B54" s="93">
        <f t="shared" si="0"/>
        <v>49</v>
      </c>
      <c r="C54" s="93">
        <f t="shared" si="0"/>
        <v>49</v>
      </c>
      <c r="D54" s="93">
        <f t="shared" si="0"/>
        <v>49</v>
      </c>
      <c r="E54" s="93">
        <f t="shared" si="0"/>
        <v>48</v>
      </c>
      <c r="F54" s="93">
        <f t="shared" si="0"/>
        <v>48</v>
      </c>
      <c r="G54" s="93">
        <f t="shared" si="0"/>
        <v>38</v>
      </c>
      <c r="H54" s="93">
        <f t="shared" si="0"/>
        <v>49</v>
      </c>
      <c r="I54" s="93">
        <f t="shared" si="0"/>
        <v>49</v>
      </c>
      <c r="J54" s="93">
        <f t="shared" si="0"/>
        <v>49</v>
      </c>
      <c r="K54" s="93">
        <f t="shared" si="0"/>
        <v>46</v>
      </c>
      <c r="L54" s="93">
        <f t="shared" si="0"/>
        <v>15</v>
      </c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:26" ht="15.75" customHeight="1" x14ac:dyDescent="0.25">
      <c r="A55" s="93"/>
      <c r="B55" s="135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:26" ht="15.75" customHeight="1" x14ac:dyDescent="0.25">
      <c r="A56" s="93"/>
      <c r="B56" s="135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pans="1:26" ht="15.75" customHeight="1" x14ac:dyDescent="0.25">
      <c r="A57" s="93"/>
      <c r="B57" s="135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ht="15.75" customHeight="1" x14ac:dyDescent="0.25">
      <c r="A58" s="93"/>
      <c r="B58" s="135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</row>
    <row r="59" spans="1:26" ht="15.75" customHeight="1" x14ac:dyDescent="0.25">
      <c r="A59" s="93"/>
      <c r="B59" s="135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ht="15.75" customHeight="1" x14ac:dyDescent="0.25">
      <c r="A60" s="93"/>
      <c r="B60" s="135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</row>
    <row r="61" spans="1:26" ht="15.75" customHeight="1" x14ac:dyDescent="0.25">
      <c r="A61" s="93"/>
      <c r="B61" s="135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</row>
    <row r="62" spans="1:26" ht="15.75" customHeight="1" x14ac:dyDescent="0.25">
      <c r="A62" s="93"/>
      <c r="B62" s="135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3" spans="1:26" ht="15.75" customHeight="1" x14ac:dyDescent="0.25">
      <c r="A63" s="93"/>
      <c r="B63" s="135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</row>
    <row r="64" spans="1:26" ht="15.75" customHeight="1" x14ac:dyDescent="0.25">
      <c r="A64" s="93"/>
      <c r="B64" s="135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</row>
    <row r="65" spans="1:26" ht="15.75" customHeight="1" x14ac:dyDescent="0.25">
      <c r="A65" s="93"/>
      <c r="B65" s="135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</row>
    <row r="66" spans="1:26" ht="15.75" customHeight="1" x14ac:dyDescent="0.25">
      <c r="A66" s="93"/>
      <c r="B66" s="135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ht="15.75" customHeight="1" x14ac:dyDescent="0.25">
      <c r="A67" s="93"/>
      <c r="B67" s="135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</row>
    <row r="68" spans="1:26" ht="15.75" customHeight="1" x14ac:dyDescent="0.25">
      <c r="A68" s="93"/>
      <c r="B68" s="135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</row>
    <row r="69" spans="1:26" ht="15.75" customHeight="1" x14ac:dyDescent="0.25">
      <c r="A69" s="93"/>
      <c r="B69" s="135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</row>
    <row r="70" spans="1:26" ht="15.75" customHeight="1" x14ac:dyDescent="0.25">
      <c r="A70" s="93"/>
      <c r="B70" s="135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</row>
    <row r="71" spans="1:26" ht="15.75" customHeight="1" x14ac:dyDescent="0.25">
      <c r="A71" s="93"/>
      <c r="B71" s="135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ht="15.75" customHeight="1" x14ac:dyDescent="0.25">
      <c r="A72" s="93"/>
      <c r="B72" s="135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ht="15.75" customHeight="1" x14ac:dyDescent="0.25">
      <c r="A73" s="93"/>
      <c r="B73" s="135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ht="15.75" customHeight="1" x14ac:dyDescent="0.25">
      <c r="A74" s="93"/>
      <c r="B74" s="135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ht="15.75" customHeight="1" x14ac:dyDescent="0.25">
      <c r="A75" s="93"/>
      <c r="B75" s="135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ht="15.75" customHeight="1" x14ac:dyDescent="0.25">
      <c r="A76" s="93"/>
      <c r="B76" s="135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ht="15.75" customHeight="1" x14ac:dyDescent="0.25">
      <c r="A77" s="93"/>
      <c r="B77" s="135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15.75" customHeight="1" x14ac:dyDescent="0.25">
      <c r="A78" s="93"/>
      <c r="B78" s="135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5.75" customHeight="1" x14ac:dyDescent="0.25">
      <c r="A79" s="93"/>
      <c r="B79" s="135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ht="15.75" customHeight="1" x14ac:dyDescent="0.25">
      <c r="A80" s="93"/>
      <c r="B80" s="135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ht="15.75" customHeight="1" x14ac:dyDescent="0.25">
      <c r="A81" s="93"/>
      <c r="B81" s="135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5.75" customHeight="1" x14ac:dyDescent="0.25">
      <c r="A82" s="93"/>
      <c r="B82" s="135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5.75" customHeight="1" x14ac:dyDescent="0.25">
      <c r="A83" s="93"/>
      <c r="B83" s="135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5.75" customHeight="1" x14ac:dyDescent="0.25">
      <c r="A84" s="93"/>
      <c r="B84" s="135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5.75" customHeight="1" x14ac:dyDescent="0.25">
      <c r="A85" s="93"/>
      <c r="B85" s="135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ht="15.75" customHeight="1" x14ac:dyDescent="0.25">
      <c r="A86" s="93"/>
      <c r="B86" s="135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5.75" customHeight="1" x14ac:dyDescent="0.25">
      <c r="A87" s="93"/>
      <c r="B87" s="135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5.75" customHeight="1" x14ac:dyDescent="0.25">
      <c r="A88" s="93"/>
      <c r="B88" s="135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5.75" customHeight="1" x14ac:dyDescent="0.25">
      <c r="A89" s="93"/>
      <c r="B89" s="135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15.75" customHeight="1" x14ac:dyDescent="0.25">
      <c r="A90" s="93"/>
      <c r="B90" s="135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ht="15.75" customHeight="1" x14ac:dyDescent="0.25">
      <c r="A91" s="93"/>
      <c r="B91" s="135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ht="15.75" customHeight="1" x14ac:dyDescent="0.25">
      <c r="A92" s="93"/>
      <c r="B92" s="135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ht="15.75" customHeight="1" x14ac:dyDescent="0.25">
      <c r="A93" s="93"/>
      <c r="B93" s="135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ht="15.75" customHeight="1" x14ac:dyDescent="0.25">
      <c r="A94" s="93"/>
      <c r="B94" s="135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ht="15.75" customHeight="1" x14ac:dyDescent="0.25">
      <c r="A95" s="93"/>
      <c r="B95" s="135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ht="15.75" customHeight="1" x14ac:dyDescent="0.25">
      <c r="A96" s="93"/>
      <c r="B96" s="135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5.75" customHeight="1" x14ac:dyDescent="0.25">
      <c r="A97" s="93"/>
      <c r="B97" s="135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ht="15.75" customHeight="1" x14ac:dyDescent="0.25">
      <c r="A98" s="93"/>
      <c r="B98" s="135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ht="15.75" customHeight="1" x14ac:dyDescent="0.25">
      <c r="A99" s="93"/>
      <c r="B99" s="135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ht="15.75" customHeight="1" x14ac:dyDescent="0.25">
      <c r="A100" s="93"/>
      <c r="B100" s="135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ht="15.75" customHeight="1" x14ac:dyDescent="0.25">
      <c r="A101" s="93"/>
      <c r="B101" s="135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ht="15.75" customHeight="1" x14ac:dyDescent="0.25">
      <c r="A102" s="93"/>
      <c r="B102" s="135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ht="15.75" customHeight="1" x14ac:dyDescent="0.25">
      <c r="A103" s="93"/>
      <c r="B103" s="135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ht="15.75" customHeight="1" x14ac:dyDescent="0.25">
      <c r="A104" s="93"/>
      <c r="B104" s="135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ht="15.75" customHeight="1" x14ac:dyDescent="0.25">
      <c r="A105" s="93"/>
      <c r="B105" s="135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ht="15.75" customHeight="1" x14ac:dyDescent="0.25">
      <c r="A106" s="93"/>
      <c r="B106" s="135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5.75" customHeight="1" x14ac:dyDescent="0.25">
      <c r="A107" s="93"/>
      <c r="B107" s="135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ht="15.75" customHeight="1" x14ac:dyDescent="0.25">
      <c r="A108" s="93"/>
      <c r="B108" s="135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ht="15.75" customHeight="1" x14ac:dyDescent="0.25">
      <c r="A109" s="93"/>
      <c r="B109" s="135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ht="15.75" customHeight="1" x14ac:dyDescent="0.25">
      <c r="A110" s="93"/>
      <c r="B110" s="135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ht="15.75" customHeight="1" x14ac:dyDescent="0.25">
      <c r="A111" s="93"/>
      <c r="B111" s="135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ht="15.75" customHeight="1" x14ac:dyDescent="0.25">
      <c r="A112" s="93"/>
      <c r="B112" s="135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5.75" customHeight="1" x14ac:dyDescent="0.25">
      <c r="A113" s="93"/>
      <c r="B113" s="135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5.75" customHeight="1" x14ac:dyDescent="0.25">
      <c r="A114" s="93"/>
      <c r="B114" s="135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5.75" customHeight="1" x14ac:dyDescent="0.25">
      <c r="A115" s="93"/>
      <c r="B115" s="135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5.75" customHeight="1" x14ac:dyDescent="0.25">
      <c r="A116" s="93"/>
      <c r="B116" s="135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5.75" customHeight="1" x14ac:dyDescent="0.25">
      <c r="A117" s="93"/>
      <c r="B117" s="135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5.75" customHeight="1" x14ac:dyDescent="0.25">
      <c r="A118" s="93"/>
      <c r="B118" s="135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5.75" customHeight="1" x14ac:dyDescent="0.25">
      <c r="A119" s="93"/>
      <c r="B119" s="135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ht="15.75" customHeight="1" x14ac:dyDescent="0.25">
      <c r="A120" s="93"/>
      <c r="B120" s="135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ht="15.75" customHeight="1" x14ac:dyDescent="0.25">
      <c r="A121" s="93"/>
      <c r="B121" s="135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ht="15.75" customHeight="1" x14ac:dyDescent="0.25">
      <c r="A122" s="93"/>
      <c r="B122" s="135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ht="15.75" customHeight="1" x14ac:dyDescent="0.25">
      <c r="A123" s="93"/>
      <c r="B123" s="135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ht="15.75" customHeight="1" x14ac:dyDescent="0.25">
      <c r="A124" s="93"/>
      <c r="B124" s="135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ht="15.75" customHeight="1" x14ac:dyDescent="0.25">
      <c r="A125" s="93"/>
      <c r="B125" s="135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5.75" customHeight="1" x14ac:dyDescent="0.25">
      <c r="A126" s="93"/>
      <c r="B126" s="135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ht="15.75" customHeight="1" x14ac:dyDescent="0.25">
      <c r="A127" s="93"/>
      <c r="B127" s="135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ht="15.75" customHeight="1" x14ac:dyDescent="0.25">
      <c r="A128" s="93"/>
      <c r="B128" s="135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ht="15.75" customHeight="1" x14ac:dyDescent="0.25">
      <c r="A129" s="93"/>
      <c r="B129" s="135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5.75" customHeight="1" x14ac:dyDescent="0.25">
      <c r="A130" s="93"/>
      <c r="B130" s="135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ht="15.75" customHeight="1" x14ac:dyDescent="0.25">
      <c r="A131" s="93"/>
      <c r="B131" s="135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ht="15.75" customHeight="1" x14ac:dyDescent="0.25">
      <c r="A132" s="93"/>
      <c r="B132" s="135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5.75" customHeight="1" x14ac:dyDescent="0.25">
      <c r="A133" s="93"/>
      <c r="B133" s="135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ht="15.75" customHeight="1" x14ac:dyDescent="0.25">
      <c r="A134" s="93"/>
      <c r="B134" s="135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ht="15.75" customHeight="1" x14ac:dyDescent="0.25">
      <c r="A135" s="93"/>
      <c r="B135" s="135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ht="15.75" customHeight="1" x14ac:dyDescent="0.25">
      <c r="A136" s="93"/>
      <c r="B136" s="135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ht="15.75" customHeight="1" x14ac:dyDescent="0.25">
      <c r="A137" s="93"/>
      <c r="B137" s="135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ht="15.75" customHeight="1" x14ac:dyDescent="0.25">
      <c r="A138" s="93"/>
      <c r="B138" s="135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ht="15.75" customHeight="1" x14ac:dyDescent="0.25">
      <c r="A139" s="93"/>
      <c r="B139" s="135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5.75" customHeight="1" x14ac:dyDescent="0.25">
      <c r="A140" s="93"/>
      <c r="B140" s="135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ht="15.75" customHeight="1" x14ac:dyDescent="0.25">
      <c r="A141" s="93"/>
      <c r="B141" s="135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ht="15.75" customHeight="1" x14ac:dyDescent="0.25">
      <c r="A142" s="93"/>
      <c r="B142" s="135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ht="15.75" customHeight="1" x14ac:dyDescent="0.25">
      <c r="A143" s="93"/>
      <c r="B143" s="135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ht="15.75" customHeight="1" x14ac:dyDescent="0.25">
      <c r="A144" s="93"/>
      <c r="B144" s="135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:26" ht="15.75" customHeight="1" x14ac:dyDescent="0.25">
      <c r="A145" s="93"/>
      <c r="B145" s="135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:26" ht="15.75" customHeight="1" x14ac:dyDescent="0.25">
      <c r="A146" s="93"/>
      <c r="B146" s="135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:26" ht="15.75" customHeight="1" x14ac:dyDescent="0.25">
      <c r="A147" s="93"/>
      <c r="B147" s="135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:26" ht="15.75" customHeight="1" x14ac:dyDescent="0.25">
      <c r="A148" s="93"/>
      <c r="B148" s="135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:26" ht="15.75" customHeight="1" x14ac:dyDescent="0.25">
      <c r="A149" s="93"/>
      <c r="B149" s="135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:26" ht="15.75" customHeight="1" x14ac:dyDescent="0.25">
      <c r="A150" s="93"/>
      <c r="B150" s="135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:26" ht="15.75" customHeight="1" x14ac:dyDescent="0.25">
      <c r="A151" s="93"/>
      <c r="B151" s="135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:26" ht="15.75" customHeight="1" x14ac:dyDescent="0.25">
      <c r="A152" s="93"/>
      <c r="B152" s="135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:26" ht="15.75" customHeight="1" x14ac:dyDescent="0.25">
      <c r="A153" s="93"/>
      <c r="B153" s="135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:26" ht="15.75" customHeight="1" x14ac:dyDescent="0.25">
      <c r="A154" s="93"/>
      <c r="B154" s="135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:26" ht="15.75" customHeight="1" x14ac:dyDescent="0.25">
      <c r="A155" s="93"/>
      <c r="B155" s="135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:26" ht="15.75" customHeight="1" x14ac:dyDescent="0.25">
      <c r="A156" s="93"/>
      <c r="B156" s="135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:26" ht="15.75" customHeight="1" x14ac:dyDescent="0.25">
      <c r="A157" s="93"/>
      <c r="B157" s="135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:26" ht="15.75" customHeight="1" x14ac:dyDescent="0.25">
      <c r="A158" s="93"/>
      <c r="B158" s="135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ht="15.75" customHeight="1" x14ac:dyDescent="0.25">
      <c r="A159" s="93"/>
      <c r="B159" s="135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:26" ht="15.75" customHeight="1" x14ac:dyDescent="0.25">
      <c r="A160" s="93"/>
      <c r="B160" s="135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ht="15.75" customHeight="1" x14ac:dyDescent="0.25">
      <c r="A161" s="93"/>
      <c r="B161" s="135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5.75" customHeight="1" x14ac:dyDescent="0.25">
      <c r="A162" s="93"/>
      <c r="B162" s="135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ht="15.75" customHeight="1" x14ac:dyDescent="0.25">
      <c r="A163" s="93"/>
      <c r="B163" s="135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ht="15.75" customHeight="1" x14ac:dyDescent="0.25">
      <c r="A164" s="93"/>
      <c r="B164" s="135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:26" ht="15.75" customHeight="1" x14ac:dyDescent="0.25">
      <c r="A165" s="93"/>
      <c r="B165" s="135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:26" ht="15.75" customHeight="1" x14ac:dyDescent="0.25">
      <c r="A166" s="93"/>
      <c r="B166" s="135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15.75" customHeight="1" x14ac:dyDescent="0.25">
      <c r="A167" s="93"/>
      <c r="B167" s="135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:26" ht="15.75" customHeight="1" x14ac:dyDescent="0.25">
      <c r="A168" s="93"/>
      <c r="B168" s="135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:26" ht="15.75" customHeight="1" x14ac:dyDescent="0.25">
      <c r="A169" s="93"/>
      <c r="B169" s="135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5.75" customHeight="1" x14ac:dyDescent="0.25">
      <c r="A170" s="93"/>
      <c r="B170" s="135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:26" ht="15.75" customHeight="1" x14ac:dyDescent="0.25">
      <c r="A171" s="93"/>
      <c r="B171" s="135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:26" ht="15.75" customHeight="1" x14ac:dyDescent="0.25">
      <c r="A172" s="93"/>
      <c r="B172" s="135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:26" ht="15.75" customHeight="1" x14ac:dyDescent="0.25">
      <c r="A173" s="93"/>
      <c r="B173" s="135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:26" ht="15.75" customHeight="1" x14ac:dyDescent="0.25">
      <c r="A174" s="93"/>
      <c r="B174" s="135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:26" ht="15.75" customHeight="1" x14ac:dyDescent="0.25">
      <c r="A175" s="93"/>
      <c r="B175" s="135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:26" ht="15.75" customHeight="1" x14ac:dyDescent="0.25">
      <c r="A176" s="93"/>
      <c r="B176" s="135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:26" ht="15.75" customHeight="1" x14ac:dyDescent="0.25">
      <c r="A177" s="93"/>
      <c r="B177" s="135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:26" ht="15.75" customHeight="1" x14ac:dyDescent="0.25">
      <c r="A178" s="93"/>
      <c r="B178" s="135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:26" ht="15.75" customHeight="1" x14ac:dyDescent="0.25">
      <c r="A179" s="93"/>
      <c r="B179" s="135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:26" ht="15.75" customHeight="1" x14ac:dyDescent="0.25">
      <c r="A180" s="93"/>
      <c r="B180" s="135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:26" ht="15.75" customHeight="1" x14ac:dyDescent="0.25">
      <c r="A181" s="93"/>
      <c r="B181" s="135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:26" ht="15.75" customHeight="1" x14ac:dyDescent="0.25">
      <c r="A182" s="93"/>
      <c r="B182" s="135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:26" ht="15.75" customHeight="1" x14ac:dyDescent="0.25">
      <c r="A183" s="93"/>
      <c r="B183" s="135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:26" ht="15.75" customHeight="1" x14ac:dyDescent="0.25">
      <c r="A184" s="93"/>
      <c r="B184" s="135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:26" ht="15.75" customHeight="1" x14ac:dyDescent="0.25">
      <c r="A185" s="93"/>
      <c r="B185" s="135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:26" ht="15.75" customHeight="1" x14ac:dyDescent="0.25">
      <c r="A186" s="93"/>
      <c r="B186" s="135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:26" ht="15.75" customHeight="1" x14ac:dyDescent="0.25">
      <c r="A187" s="93"/>
      <c r="B187" s="135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:26" ht="15.75" customHeight="1" x14ac:dyDescent="0.25">
      <c r="A188" s="93"/>
      <c r="B188" s="135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:26" ht="15.75" customHeight="1" x14ac:dyDescent="0.25">
      <c r="A189" s="93"/>
      <c r="B189" s="135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:26" ht="15.75" customHeight="1" x14ac:dyDescent="0.25">
      <c r="A190" s="93"/>
      <c r="B190" s="135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:26" ht="15.75" customHeight="1" x14ac:dyDescent="0.25">
      <c r="A191" s="93"/>
      <c r="B191" s="135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:26" ht="15.75" customHeight="1" x14ac:dyDescent="0.25">
      <c r="A192" s="93"/>
      <c r="B192" s="135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:26" ht="15.75" customHeight="1" x14ac:dyDescent="0.25">
      <c r="A193" s="93"/>
      <c r="B193" s="135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:26" ht="15.75" customHeight="1" x14ac:dyDescent="0.25">
      <c r="A194" s="93"/>
      <c r="B194" s="135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:26" ht="15.75" customHeight="1" x14ac:dyDescent="0.25">
      <c r="A195" s="93"/>
      <c r="B195" s="135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:26" ht="15.75" customHeight="1" x14ac:dyDescent="0.25">
      <c r="A196" s="93"/>
      <c r="B196" s="135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:26" ht="15.75" customHeight="1" x14ac:dyDescent="0.25">
      <c r="A197" s="93"/>
      <c r="B197" s="135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:26" ht="15.75" customHeight="1" x14ac:dyDescent="0.25">
      <c r="A198" s="93"/>
      <c r="B198" s="135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:26" ht="15.75" customHeight="1" x14ac:dyDescent="0.25">
      <c r="A199" s="93"/>
      <c r="B199" s="135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:26" ht="15.75" customHeight="1" x14ac:dyDescent="0.25">
      <c r="A200" s="93"/>
      <c r="B200" s="135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:26" ht="15.75" customHeight="1" x14ac:dyDescent="0.25">
      <c r="A201" s="93"/>
      <c r="B201" s="135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:26" ht="15.75" customHeight="1" x14ac:dyDescent="0.25">
      <c r="A202" s="93"/>
      <c r="B202" s="135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:26" ht="15.75" customHeight="1" x14ac:dyDescent="0.25">
      <c r="A203" s="93"/>
      <c r="B203" s="135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:26" ht="15.75" customHeight="1" x14ac:dyDescent="0.25">
      <c r="A204" s="93"/>
      <c r="B204" s="135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:26" ht="15.75" customHeight="1" x14ac:dyDescent="0.25">
      <c r="A205" s="93"/>
      <c r="B205" s="135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:26" ht="15.75" customHeight="1" x14ac:dyDescent="0.25">
      <c r="A206" s="93"/>
      <c r="B206" s="135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:26" ht="15.75" customHeight="1" x14ac:dyDescent="0.25">
      <c r="A207" s="93"/>
      <c r="B207" s="135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:26" ht="15.75" customHeight="1" x14ac:dyDescent="0.25">
      <c r="A208" s="93"/>
      <c r="B208" s="135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:26" ht="15.75" customHeight="1" x14ac:dyDescent="0.25">
      <c r="A209" s="93"/>
      <c r="B209" s="135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:26" ht="15.75" customHeight="1" x14ac:dyDescent="0.25">
      <c r="A210" s="93"/>
      <c r="B210" s="135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:26" ht="15.75" customHeight="1" x14ac:dyDescent="0.25">
      <c r="A211" s="93"/>
      <c r="B211" s="135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:26" ht="15.75" customHeight="1" x14ac:dyDescent="0.25">
      <c r="A212" s="93"/>
      <c r="B212" s="135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:26" ht="15.75" customHeight="1" x14ac:dyDescent="0.25">
      <c r="A213" s="93"/>
      <c r="B213" s="135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:26" ht="15.75" customHeight="1" x14ac:dyDescent="0.25">
      <c r="A214" s="93"/>
      <c r="B214" s="135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:26" ht="15.75" customHeight="1" x14ac:dyDescent="0.25">
      <c r="A215" s="93"/>
      <c r="B215" s="135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:26" ht="15.75" customHeight="1" x14ac:dyDescent="0.25">
      <c r="A216" s="93"/>
      <c r="B216" s="135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:26" ht="15.75" customHeight="1" x14ac:dyDescent="0.25">
      <c r="A217" s="93"/>
      <c r="B217" s="135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26" ht="15.75" customHeight="1" x14ac:dyDescent="0.25">
      <c r="A218" s="93"/>
      <c r="B218" s="135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:26" ht="15.75" customHeight="1" x14ac:dyDescent="0.25">
      <c r="A219" s="93"/>
      <c r="B219" s="135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:26" ht="15.75" customHeight="1" x14ac:dyDescent="0.25">
      <c r="A220" s="93"/>
      <c r="B220" s="135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:26" ht="15.75" customHeight="1" x14ac:dyDescent="0.25">
      <c r="A221" s="93"/>
      <c r="B221" s="135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ht="15.75" customHeight="1" x14ac:dyDescent="0.25">
      <c r="A222" s="93"/>
      <c r="B222" s="135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ht="15.75" customHeight="1" x14ac:dyDescent="0.25">
      <c r="A223" s="93"/>
      <c r="B223" s="135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ht="15.75" customHeight="1" x14ac:dyDescent="0.25">
      <c r="A224" s="93"/>
      <c r="B224" s="135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ht="15.75" customHeight="1" x14ac:dyDescent="0.25">
      <c r="A225" s="93"/>
      <c r="B225" s="135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26" ht="15.75" customHeight="1" x14ac:dyDescent="0.25">
      <c r="A226" s="93"/>
      <c r="B226" s="135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:26" ht="15.75" customHeight="1" x14ac:dyDescent="0.25">
      <c r="A227" s="93"/>
      <c r="B227" s="135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:26" ht="15.75" customHeight="1" x14ac:dyDescent="0.25">
      <c r="A228" s="93"/>
      <c r="B228" s="135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:26" ht="15.75" customHeight="1" x14ac:dyDescent="0.25">
      <c r="A229" s="93"/>
      <c r="B229" s="135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:26" ht="15.75" customHeight="1" x14ac:dyDescent="0.25">
      <c r="A230" s="93"/>
      <c r="B230" s="135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:26" ht="15.75" customHeight="1" x14ac:dyDescent="0.25">
      <c r="A231" s="93"/>
      <c r="B231" s="135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:26" ht="15.75" customHeight="1" x14ac:dyDescent="0.25">
      <c r="A232" s="93"/>
      <c r="B232" s="135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:26" ht="15.75" customHeight="1" x14ac:dyDescent="0.25">
      <c r="A233" s="93"/>
      <c r="B233" s="135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:26" ht="15.75" customHeight="1" x14ac:dyDescent="0.25">
      <c r="A234" s="93"/>
      <c r="B234" s="135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:26" ht="15.75" customHeight="1" x14ac:dyDescent="0.25">
      <c r="A235" s="93"/>
      <c r="B235" s="135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:26" ht="15.75" customHeight="1" x14ac:dyDescent="0.25">
      <c r="A236" s="93"/>
      <c r="B236" s="135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:26" ht="15.75" customHeight="1" x14ac:dyDescent="0.25">
      <c r="A237" s="93"/>
      <c r="B237" s="135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:26" ht="15.75" customHeight="1" x14ac:dyDescent="0.25">
      <c r="A238" s="93"/>
      <c r="B238" s="135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:26" ht="15.75" customHeight="1" x14ac:dyDescent="0.25">
      <c r="A239" s="93"/>
      <c r="B239" s="135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:26" ht="15.75" customHeight="1" x14ac:dyDescent="0.25">
      <c r="A240" s="93"/>
      <c r="B240" s="135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:26" ht="15.75" customHeight="1" x14ac:dyDescent="0.25">
      <c r="A241" s="93"/>
      <c r="B241" s="135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:26" ht="15.75" customHeight="1" x14ac:dyDescent="0.25">
      <c r="A242" s="93"/>
      <c r="B242" s="135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15.75" customHeight="1" x14ac:dyDescent="0.25">
      <c r="A243" s="93"/>
      <c r="B243" s="135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:26" ht="15.75" customHeight="1" x14ac:dyDescent="0.25">
      <c r="A244" s="93"/>
      <c r="B244" s="135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:26" ht="15.75" customHeight="1" x14ac:dyDescent="0.25">
      <c r="A245" s="93"/>
      <c r="B245" s="135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:26" ht="15.75" customHeight="1" x14ac:dyDescent="0.25">
      <c r="A246" s="93"/>
      <c r="B246" s="135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:26" ht="15.75" customHeight="1" x14ac:dyDescent="0.25">
      <c r="A247" s="93"/>
      <c r="B247" s="135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:26" ht="15.75" customHeight="1" x14ac:dyDescent="0.25">
      <c r="A248" s="93"/>
      <c r="B248" s="135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:26" ht="15.75" customHeight="1" x14ac:dyDescent="0.25">
      <c r="A249" s="93"/>
      <c r="B249" s="135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:26" ht="15.75" customHeight="1" x14ac:dyDescent="0.25">
      <c r="A250" s="93"/>
      <c r="B250" s="135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:26" ht="15.75" customHeight="1" x14ac:dyDescent="0.25">
      <c r="A251" s="93"/>
      <c r="B251" s="135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:26" ht="15.75" customHeight="1" x14ac:dyDescent="0.25">
      <c r="A252" s="93"/>
      <c r="B252" s="135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:26" ht="15.75" customHeight="1" x14ac:dyDescent="0.25">
      <c r="A253" s="93"/>
      <c r="B253" s="135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:26" ht="15.75" customHeight="1" x14ac:dyDescent="0.25">
      <c r="A254" s="93"/>
      <c r="B254" s="135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:26" ht="15.75" customHeight="1" x14ac:dyDescent="0.25">
      <c r="A255" s="93"/>
      <c r="B255" s="135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:26" ht="15.75" customHeight="1" x14ac:dyDescent="0.25">
      <c r="A256" s="93"/>
      <c r="B256" s="135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:26" ht="15.75" customHeight="1" x14ac:dyDescent="0.25">
      <c r="A257" s="93"/>
      <c r="B257" s="135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:26" ht="15.75" customHeight="1" x14ac:dyDescent="0.25">
      <c r="A258" s="93"/>
      <c r="B258" s="135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:26" ht="15.75" customHeight="1" x14ac:dyDescent="0.25">
      <c r="A259" s="93"/>
      <c r="B259" s="135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:26" ht="15.75" customHeight="1" x14ac:dyDescent="0.25">
      <c r="A260" s="93"/>
      <c r="B260" s="135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:26" ht="15.75" customHeight="1" x14ac:dyDescent="0.25">
      <c r="A261" s="93"/>
      <c r="B261" s="135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:26" ht="15.75" customHeight="1" x14ac:dyDescent="0.25">
      <c r="A262" s="93"/>
      <c r="B262" s="135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:26" ht="15.75" customHeight="1" x14ac:dyDescent="0.25">
      <c r="A263" s="93"/>
      <c r="B263" s="135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:26" ht="15.75" customHeight="1" x14ac:dyDescent="0.25">
      <c r="A264" s="93"/>
      <c r="B264" s="135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:26" ht="15.75" customHeight="1" x14ac:dyDescent="0.25">
      <c r="A265" s="93"/>
      <c r="B265" s="135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:26" ht="15.75" customHeight="1" x14ac:dyDescent="0.25">
      <c r="A266" s="93"/>
      <c r="B266" s="135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:26" ht="15.75" customHeight="1" x14ac:dyDescent="0.25">
      <c r="A267" s="93"/>
      <c r="B267" s="135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:26" ht="15.75" customHeight="1" x14ac:dyDescent="0.25">
      <c r="A268" s="93"/>
      <c r="B268" s="135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:26" ht="15.75" customHeight="1" x14ac:dyDescent="0.25">
      <c r="A269" s="93"/>
      <c r="B269" s="135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:26" ht="15.75" customHeight="1" x14ac:dyDescent="0.25">
      <c r="A270" s="93"/>
      <c r="B270" s="135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:26" ht="15.75" customHeight="1" x14ac:dyDescent="0.25">
      <c r="A271" s="93"/>
      <c r="B271" s="135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:26" ht="15.75" customHeight="1" x14ac:dyDescent="0.25">
      <c r="A272" s="93"/>
      <c r="B272" s="135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:26" ht="15.75" customHeight="1" x14ac:dyDescent="0.25">
      <c r="A273" s="93"/>
      <c r="B273" s="135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:26" ht="15.75" customHeight="1" x14ac:dyDescent="0.25">
      <c r="A274" s="93"/>
      <c r="B274" s="135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:26" ht="15.75" customHeight="1" x14ac:dyDescent="0.25">
      <c r="A275" s="93"/>
      <c r="B275" s="135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:26" ht="15.75" customHeight="1" x14ac:dyDescent="0.25">
      <c r="A276" s="93"/>
      <c r="B276" s="135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:26" ht="15.75" customHeight="1" x14ac:dyDescent="0.25">
      <c r="A277" s="93"/>
      <c r="B277" s="135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:26" ht="15.75" customHeight="1" x14ac:dyDescent="0.25">
      <c r="A278" s="93"/>
      <c r="B278" s="135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:26" ht="15.75" customHeight="1" x14ac:dyDescent="0.25">
      <c r="A279" s="93"/>
      <c r="B279" s="135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:26" ht="15.75" customHeight="1" x14ac:dyDescent="0.25">
      <c r="A280" s="93"/>
      <c r="B280" s="135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:26" ht="15.75" customHeight="1" x14ac:dyDescent="0.25">
      <c r="A281" s="93"/>
      <c r="B281" s="135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:26" ht="15.75" customHeight="1" x14ac:dyDescent="0.25">
      <c r="A282" s="93"/>
      <c r="B282" s="135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:26" ht="15.75" customHeight="1" x14ac:dyDescent="0.25">
      <c r="A283" s="93"/>
      <c r="B283" s="135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:26" ht="15.75" customHeight="1" x14ac:dyDescent="0.25">
      <c r="A284" s="93"/>
      <c r="B284" s="135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:26" ht="15.75" customHeight="1" x14ac:dyDescent="0.25">
      <c r="A285" s="93"/>
      <c r="B285" s="135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:26" ht="15.75" customHeight="1" x14ac:dyDescent="0.25">
      <c r="A286" s="93"/>
      <c r="B286" s="135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:26" ht="15.75" customHeight="1" x14ac:dyDescent="0.25">
      <c r="A287" s="93"/>
      <c r="B287" s="135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spans="1:26" ht="15.75" customHeight="1" x14ac:dyDescent="0.25">
      <c r="A288" s="93"/>
      <c r="B288" s="135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spans="1:26" ht="15.75" customHeight="1" x14ac:dyDescent="0.25">
      <c r="A289" s="93"/>
      <c r="B289" s="135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spans="1:26" ht="15.75" customHeight="1" x14ac:dyDescent="0.25">
      <c r="A290" s="93"/>
      <c r="B290" s="135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:26" ht="15.75" customHeight="1" x14ac:dyDescent="0.25">
      <c r="A291" s="93"/>
      <c r="B291" s="135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spans="1:26" ht="15.75" customHeight="1" x14ac:dyDescent="0.25">
      <c r="A292" s="93"/>
      <c r="B292" s="135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spans="1:26" ht="15.75" customHeight="1" x14ac:dyDescent="0.25">
      <c r="A293" s="93"/>
      <c r="B293" s="135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spans="1:26" ht="15.75" customHeight="1" x14ac:dyDescent="0.25">
      <c r="A294" s="93"/>
      <c r="B294" s="135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spans="1:26" ht="15.75" customHeight="1" x14ac:dyDescent="0.25">
      <c r="A295" s="93"/>
      <c r="B295" s="135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spans="1:26" ht="15.75" customHeight="1" x14ac:dyDescent="0.25">
      <c r="A296" s="93"/>
      <c r="B296" s="135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spans="1:26" ht="15.75" customHeight="1" x14ac:dyDescent="0.25">
      <c r="A297" s="93"/>
      <c r="B297" s="135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spans="1:26" ht="15.75" customHeight="1" x14ac:dyDescent="0.25">
      <c r="A298" s="93"/>
      <c r="B298" s="135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spans="1:26" ht="15.75" customHeight="1" x14ac:dyDescent="0.25">
      <c r="A299" s="93"/>
      <c r="B299" s="135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spans="1:26" ht="15.75" customHeight="1" x14ac:dyDescent="0.25">
      <c r="A300" s="93"/>
      <c r="B300" s="135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spans="1:26" ht="15.75" customHeight="1" x14ac:dyDescent="0.25">
      <c r="A301" s="93"/>
      <c r="B301" s="135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spans="1:26" ht="15.75" customHeight="1" x14ac:dyDescent="0.25">
      <c r="A302" s="93"/>
      <c r="B302" s="135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spans="1:26" ht="15.75" customHeight="1" x14ac:dyDescent="0.25">
      <c r="A303" s="93"/>
      <c r="B303" s="135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spans="1:26" ht="15.75" customHeight="1" x14ac:dyDescent="0.25">
      <c r="A304" s="93"/>
      <c r="B304" s="135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spans="1:26" ht="15.75" customHeight="1" x14ac:dyDescent="0.25">
      <c r="A305" s="93"/>
      <c r="B305" s="135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spans="1:26" ht="15.75" customHeight="1" x14ac:dyDescent="0.25">
      <c r="A306" s="93"/>
      <c r="B306" s="135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spans="1:26" ht="15.75" customHeight="1" x14ac:dyDescent="0.25">
      <c r="A307" s="93"/>
      <c r="B307" s="135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spans="1:26" ht="15.75" customHeight="1" x14ac:dyDescent="0.25">
      <c r="A308" s="93"/>
      <c r="B308" s="135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spans="1:26" ht="15.75" customHeight="1" x14ac:dyDescent="0.25">
      <c r="A309" s="93"/>
      <c r="B309" s="135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spans="1:26" ht="15.75" customHeight="1" x14ac:dyDescent="0.25">
      <c r="A310" s="93"/>
      <c r="B310" s="135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spans="1:26" ht="15.75" customHeight="1" x14ac:dyDescent="0.25">
      <c r="A311" s="93"/>
      <c r="B311" s="135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spans="1:26" ht="15.75" customHeight="1" x14ac:dyDescent="0.25">
      <c r="A312" s="93"/>
      <c r="B312" s="135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spans="1:26" ht="15.75" customHeight="1" x14ac:dyDescent="0.25">
      <c r="A313" s="93"/>
      <c r="B313" s="135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spans="1:26" ht="15.75" customHeight="1" x14ac:dyDescent="0.25">
      <c r="A314" s="93"/>
      <c r="B314" s="135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spans="1:26" ht="15.75" customHeight="1" x14ac:dyDescent="0.25">
      <c r="A315" s="93"/>
      <c r="B315" s="135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spans="1:26" ht="15.75" customHeight="1" x14ac:dyDescent="0.25">
      <c r="A316" s="93"/>
      <c r="B316" s="135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spans="1:26" ht="15.75" customHeight="1" x14ac:dyDescent="0.25">
      <c r="A317" s="93"/>
      <c r="B317" s="135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spans="1:26" ht="15.75" customHeight="1" x14ac:dyDescent="0.25">
      <c r="A318" s="93"/>
      <c r="B318" s="135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spans="1:26" ht="15.75" customHeight="1" x14ac:dyDescent="0.25">
      <c r="A319" s="93"/>
      <c r="B319" s="135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spans="1:26" ht="15.75" customHeight="1" x14ac:dyDescent="0.25">
      <c r="A320" s="93"/>
      <c r="B320" s="135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spans="1:26" ht="15.75" customHeight="1" x14ac:dyDescent="0.25">
      <c r="A321" s="93"/>
      <c r="B321" s="135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spans="1:26" ht="15.75" customHeight="1" x14ac:dyDescent="0.25">
      <c r="A322" s="93"/>
      <c r="B322" s="135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spans="1:26" ht="15.75" customHeight="1" x14ac:dyDescent="0.25">
      <c r="A323" s="93"/>
      <c r="B323" s="135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spans="1:26" ht="15.75" customHeight="1" x14ac:dyDescent="0.25">
      <c r="A324" s="93"/>
      <c r="B324" s="135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:26" ht="15.75" customHeight="1" x14ac:dyDescent="0.25">
      <c r="A325" s="93"/>
      <c r="B325" s="135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spans="1:26" ht="15.75" customHeight="1" x14ac:dyDescent="0.25">
      <c r="A326" s="93"/>
      <c r="B326" s="135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spans="1:26" ht="15.75" customHeight="1" x14ac:dyDescent="0.25">
      <c r="A327" s="93"/>
      <c r="B327" s="135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spans="1:26" ht="15.75" customHeight="1" x14ac:dyDescent="0.25">
      <c r="A328" s="93"/>
      <c r="B328" s="135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spans="1:26" ht="15.75" customHeight="1" x14ac:dyDescent="0.25">
      <c r="A329" s="93"/>
      <c r="B329" s="135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spans="1:26" ht="15.75" customHeight="1" x14ac:dyDescent="0.25">
      <c r="A330" s="93"/>
      <c r="B330" s="135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spans="1:26" ht="15.75" customHeight="1" x14ac:dyDescent="0.25">
      <c r="A331" s="93"/>
      <c r="B331" s="135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spans="1:26" ht="15.75" customHeight="1" x14ac:dyDescent="0.25">
      <c r="A332" s="93"/>
      <c r="B332" s="135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spans="1:26" ht="15.75" customHeight="1" x14ac:dyDescent="0.25">
      <c r="A333" s="93"/>
      <c r="B333" s="135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spans="1:26" ht="15.75" customHeight="1" x14ac:dyDescent="0.25">
      <c r="A334" s="93"/>
      <c r="B334" s="135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spans="1:26" ht="15.75" customHeight="1" x14ac:dyDescent="0.25">
      <c r="A335" s="93"/>
      <c r="B335" s="135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spans="1:26" ht="15.75" customHeight="1" x14ac:dyDescent="0.25">
      <c r="A336" s="93"/>
      <c r="B336" s="135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spans="1:26" ht="15.75" customHeight="1" x14ac:dyDescent="0.25">
      <c r="A337" s="93"/>
      <c r="B337" s="135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spans="1:26" ht="15.75" customHeight="1" x14ac:dyDescent="0.25">
      <c r="A338" s="93"/>
      <c r="B338" s="135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spans="1:26" ht="15.75" customHeight="1" x14ac:dyDescent="0.25">
      <c r="A339" s="93"/>
      <c r="B339" s="135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spans="1:26" ht="15.75" customHeight="1" x14ac:dyDescent="0.25">
      <c r="A340" s="93"/>
      <c r="B340" s="135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spans="1:26" ht="15.75" customHeight="1" x14ac:dyDescent="0.25">
      <c r="A341" s="93"/>
      <c r="B341" s="135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spans="1:26" ht="15.75" customHeight="1" x14ac:dyDescent="0.25">
      <c r="A342" s="93"/>
      <c r="B342" s="135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spans="1:26" ht="15.75" customHeight="1" x14ac:dyDescent="0.25">
      <c r="A343" s="93"/>
      <c r="B343" s="135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spans="1:26" ht="15.75" customHeight="1" x14ac:dyDescent="0.25">
      <c r="A344" s="93"/>
      <c r="B344" s="135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spans="1:26" ht="15.75" customHeight="1" x14ac:dyDescent="0.25">
      <c r="A345" s="93"/>
      <c r="B345" s="135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spans="1:26" ht="15.75" customHeight="1" x14ac:dyDescent="0.25">
      <c r="A346" s="93"/>
      <c r="B346" s="135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spans="1:26" ht="15.75" customHeight="1" x14ac:dyDescent="0.25">
      <c r="A347" s="93"/>
      <c r="B347" s="135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spans="1:26" ht="15.75" customHeight="1" x14ac:dyDescent="0.25">
      <c r="A348" s="93"/>
      <c r="B348" s="135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:26" ht="15.75" customHeight="1" x14ac:dyDescent="0.25">
      <c r="A349" s="93"/>
      <c r="B349" s="135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spans="1:26" ht="15.75" customHeight="1" x14ac:dyDescent="0.25">
      <c r="A350" s="93"/>
      <c r="B350" s="135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spans="1:26" ht="15.75" customHeight="1" x14ac:dyDescent="0.25">
      <c r="A351" s="93"/>
      <c r="B351" s="135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spans="1:26" ht="15.75" customHeight="1" x14ac:dyDescent="0.25">
      <c r="A352" s="93"/>
      <c r="B352" s="135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spans="1:26" ht="15.75" customHeight="1" x14ac:dyDescent="0.25">
      <c r="A353" s="93"/>
      <c r="B353" s="135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spans="1:26" ht="15.75" customHeight="1" x14ac:dyDescent="0.25">
      <c r="A354" s="93"/>
      <c r="B354" s="135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spans="1:26" ht="15.75" customHeight="1" x14ac:dyDescent="0.25">
      <c r="A355" s="93"/>
      <c r="B355" s="135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spans="1:26" ht="15.75" customHeight="1" x14ac:dyDescent="0.25">
      <c r="A356" s="93"/>
      <c r="B356" s="135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spans="1:26" ht="15.75" customHeight="1" x14ac:dyDescent="0.25">
      <c r="A357" s="93"/>
      <c r="B357" s="135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spans="1:26" ht="15.75" customHeight="1" x14ac:dyDescent="0.25">
      <c r="A358" s="93"/>
      <c r="B358" s="135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spans="1:26" ht="15.75" customHeight="1" x14ac:dyDescent="0.25">
      <c r="A359" s="93"/>
      <c r="B359" s="135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spans="1:26" ht="15.75" customHeight="1" x14ac:dyDescent="0.25">
      <c r="A360" s="93"/>
      <c r="B360" s="135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spans="1:26" ht="15.75" customHeight="1" x14ac:dyDescent="0.25">
      <c r="A361" s="93"/>
      <c r="B361" s="135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spans="1:26" ht="15.75" customHeight="1" x14ac:dyDescent="0.25">
      <c r="A362" s="93"/>
      <c r="B362" s="135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spans="1:26" ht="15.75" customHeight="1" x14ac:dyDescent="0.25">
      <c r="A363" s="93"/>
      <c r="B363" s="135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spans="1:26" ht="15.75" customHeight="1" x14ac:dyDescent="0.25">
      <c r="A364" s="93"/>
      <c r="B364" s="135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spans="1:26" ht="15.75" customHeight="1" x14ac:dyDescent="0.25">
      <c r="A365" s="93"/>
      <c r="B365" s="135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spans="1:26" ht="15.75" customHeight="1" x14ac:dyDescent="0.25">
      <c r="A366" s="93"/>
      <c r="B366" s="135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spans="1:26" ht="15.75" customHeight="1" x14ac:dyDescent="0.25">
      <c r="A367" s="93"/>
      <c r="B367" s="135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spans="1:26" ht="15.75" customHeight="1" x14ac:dyDescent="0.25">
      <c r="A368" s="93"/>
      <c r="B368" s="135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spans="1:26" ht="15.75" customHeight="1" x14ac:dyDescent="0.25">
      <c r="A369" s="93"/>
      <c r="B369" s="135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spans="1:26" ht="15.75" customHeight="1" x14ac:dyDescent="0.25">
      <c r="A370" s="93"/>
      <c r="B370" s="135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spans="1:26" ht="15.75" customHeight="1" x14ac:dyDescent="0.25">
      <c r="A371" s="93"/>
      <c r="B371" s="135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spans="1:26" ht="15.75" customHeight="1" x14ac:dyDescent="0.25">
      <c r="A372" s="93"/>
      <c r="B372" s="135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spans="1:26" ht="15.75" customHeight="1" x14ac:dyDescent="0.25">
      <c r="A373" s="93"/>
      <c r="B373" s="135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spans="1:26" ht="15.75" customHeight="1" x14ac:dyDescent="0.25">
      <c r="A374" s="93"/>
      <c r="B374" s="135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spans="1:26" ht="15.75" customHeight="1" x14ac:dyDescent="0.25">
      <c r="A375" s="93"/>
      <c r="B375" s="135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spans="1:26" ht="15.75" customHeight="1" x14ac:dyDescent="0.25">
      <c r="A376" s="93"/>
      <c r="B376" s="135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spans="1:26" ht="15.75" customHeight="1" x14ac:dyDescent="0.25">
      <c r="A377" s="93"/>
      <c r="B377" s="135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spans="1:26" ht="15.75" customHeight="1" x14ac:dyDescent="0.25">
      <c r="A378" s="93"/>
      <c r="B378" s="135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spans="1:26" ht="15.75" customHeight="1" x14ac:dyDescent="0.25">
      <c r="A379" s="93"/>
      <c r="B379" s="135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spans="1:26" ht="15.75" customHeight="1" x14ac:dyDescent="0.25">
      <c r="A380" s="93"/>
      <c r="B380" s="135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spans="1:26" ht="15.75" customHeight="1" x14ac:dyDescent="0.25">
      <c r="A381" s="93"/>
      <c r="B381" s="135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spans="1:26" ht="15.75" customHeight="1" x14ac:dyDescent="0.25">
      <c r="A382" s="93"/>
      <c r="B382" s="135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spans="1:26" ht="15.75" customHeight="1" x14ac:dyDescent="0.25">
      <c r="A383" s="93"/>
      <c r="B383" s="135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spans="1:26" ht="15.75" customHeight="1" x14ac:dyDescent="0.25">
      <c r="A384" s="93"/>
      <c r="B384" s="135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spans="1:26" ht="15.75" customHeight="1" x14ac:dyDescent="0.25">
      <c r="A385" s="93"/>
      <c r="B385" s="135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spans="1:26" ht="15.75" customHeight="1" x14ac:dyDescent="0.25">
      <c r="A386" s="93"/>
      <c r="B386" s="135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spans="1:26" ht="15.75" customHeight="1" x14ac:dyDescent="0.25">
      <c r="A387" s="93"/>
      <c r="B387" s="135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spans="1:26" ht="15.75" customHeight="1" x14ac:dyDescent="0.25">
      <c r="A388" s="93"/>
      <c r="B388" s="135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spans="1:26" ht="15.75" customHeight="1" x14ac:dyDescent="0.25">
      <c r="A389" s="93"/>
      <c r="B389" s="135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spans="1:26" ht="15.75" customHeight="1" x14ac:dyDescent="0.25">
      <c r="A390" s="93"/>
      <c r="B390" s="135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spans="1:26" ht="15.75" customHeight="1" x14ac:dyDescent="0.25">
      <c r="A391" s="93"/>
      <c r="B391" s="135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spans="1:26" ht="15.75" customHeight="1" x14ac:dyDescent="0.25">
      <c r="A392" s="93"/>
      <c r="B392" s="135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spans="1:26" ht="15.75" customHeight="1" x14ac:dyDescent="0.25">
      <c r="A393" s="93"/>
      <c r="B393" s="135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spans="1:26" ht="15.75" customHeight="1" x14ac:dyDescent="0.25">
      <c r="A394" s="93"/>
      <c r="B394" s="135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spans="1:26" ht="15.75" customHeight="1" x14ac:dyDescent="0.25">
      <c r="A395" s="93"/>
      <c r="B395" s="135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spans="1:26" ht="15.75" customHeight="1" x14ac:dyDescent="0.25">
      <c r="A396" s="93"/>
      <c r="B396" s="135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spans="1:26" ht="15.75" customHeight="1" x14ac:dyDescent="0.25">
      <c r="A397" s="93"/>
      <c r="B397" s="135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spans="1:26" ht="15.75" customHeight="1" x14ac:dyDescent="0.25">
      <c r="A398" s="93"/>
      <c r="B398" s="135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spans="1:26" ht="15.75" customHeight="1" x14ac:dyDescent="0.25">
      <c r="A399" s="93"/>
      <c r="B399" s="135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spans="1:26" ht="15.75" customHeight="1" x14ac:dyDescent="0.25">
      <c r="A400" s="93"/>
      <c r="B400" s="135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spans="1:26" ht="15.75" customHeight="1" x14ac:dyDescent="0.25">
      <c r="A401" s="93"/>
      <c r="B401" s="135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spans="1:26" ht="15.75" customHeight="1" x14ac:dyDescent="0.25">
      <c r="A402" s="93"/>
      <c r="B402" s="135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spans="1:26" ht="15.75" customHeight="1" x14ac:dyDescent="0.25">
      <c r="A403" s="93"/>
      <c r="B403" s="135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spans="1:26" ht="15.75" customHeight="1" x14ac:dyDescent="0.25">
      <c r="A404" s="93"/>
      <c r="B404" s="135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spans="1:26" ht="15.75" customHeight="1" x14ac:dyDescent="0.25">
      <c r="A405" s="93"/>
      <c r="B405" s="135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spans="1:26" ht="15.75" customHeight="1" x14ac:dyDescent="0.25">
      <c r="A406" s="93"/>
      <c r="B406" s="135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spans="1:26" ht="15.75" customHeight="1" x14ac:dyDescent="0.25">
      <c r="A407" s="93"/>
      <c r="B407" s="135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:26" ht="15.75" customHeight="1" x14ac:dyDescent="0.25">
      <c r="A408" s="93"/>
      <c r="B408" s="135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spans="1:26" ht="15.75" customHeight="1" x14ac:dyDescent="0.25">
      <c r="A409" s="93"/>
      <c r="B409" s="135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spans="1:26" ht="15.75" customHeight="1" x14ac:dyDescent="0.25">
      <c r="A410" s="93"/>
      <c r="B410" s="135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spans="1:26" ht="15.75" customHeight="1" x14ac:dyDescent="0.25">
      <c r="A411" s="93"/>
      <c r="B411" s="135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spans="1:26" ht="15.75" customHeight="1" x14ac:dyDescent="0.25">
      <c r="A412" s="93"/>
      <c r="B412" s="135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spans="1:26" ht="15.75" customHeight="1" x14ac:dyDescent="0.25">
      <c r="A413" s="93"/>
      <c r="B413" s="135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spans="1:26" ht="15.75" customHeight="1" x14ac:dyDescent="0.25">
      <c r="A414" s="93"/>
      <c r="B414" s="135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spans="1:26" ht="15.75" customHeight="1" x14ac:dyDescent="0.25">
      <c r="A415" s="93"/>
      <c r="B415" s="135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spans="1:26" ht="15.75" customHeight="1" x14ac:dyDescent="0.25">
      <c r="A416" s="93"/>
      <c r="B416" s="135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spans="1:26" ht="15.75" customHeight="1" x14ac:dyDescent="0.25">
      <c r="A417" s="93"/>
      <c r="B417" s="135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spans="1:26" ht="15.75" customHeight="1" x14ac:dyDescent="0.25">
      <c r="A418" s="93"/>
      <c r="B418" s="135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spans="1:26" ht="15.75" customHeight="1" x14ac:dyDescent="0.25">
      <c r="A419" s="93"/>
      <c r="B419" s="135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:26" ht="15.75" customHeight="1" x14ac:dyDescent="0.25">
      <c r="A420" s="93"/>
      <c r="B420" s="135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spans="1:26" ht="15.75" customHeight="1" x14ac:dyDescent="0.25">
      <c r="A421" s="93"/>
      <c r="B421" s="135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spans="1:26" ht="15.75" customHeight="1" x14ac:dyDescent="0.25">
      <c r="A422" s="93"/>
      <c r="B422" s="135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spans="1:26" ht="15.75" customHeight="1" x14ac:dyDescent="0.25">
      <c r="A423" s="93"/>
      <c r="B423" s="135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spans="1:26" ht="15.75" customHeight="1" x14ac:dyDescent="0.25">
      <c r="A424" s="93"/>
      <c r="B424" s="135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spans="1:26" ht="15.75" customHeight="1" x14ac:dyDescent="0.25">
      <c r="A425" s="93"/>
      <c r="B425" s="135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spans="1:26" ht="15.75" customHeight="1" x14ac:dyDescent="0.25">
      <c r="A426" s="93"/>
      <c r="B426" s="135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spans="1:26" ht="15.75" customHeight="1" x14ac:dyDescent="0.25">
      <c r="A427" s="93"/>
      <c r="B427" s="135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spans="1:26" ht="15.75" customHeight="1" x14ac:dyDescent="0.25">
      <c r="A428" s="93"/>
      <c r="B428" s="135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spans="1:26" ht="15.75" customHeight="1" x14ac:dyDescent="0.25">
      <c r="A429" s="93"/>
      <c r="B429" s="135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spans="1:26" ht="15.75" customHeight="1" x14ac:dyDescent="0.25">
      <c r="A430" s="93"/>
      <c r="B430" s="135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spans="1:26" ht="15.75" customHeight="1" x14ac:dyDescent="0.25">
      <c r="A431" s="93"/>
      <c r="B431" s="135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spans="1:26" ht="15.75" customHeight="1" x14ac:dyDescent="0.25">
      <c r="A432" s="93"/>
      <c r="B432" s="135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spans="1:26" ht="15.75" customHeight="1" x14ac:dyDescent="0.25">
      <c r="A433" s="93"/>
      <c r="B433" s="135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spans="1:26" ht="15.75" customHeight="1" x14ac:dyDescent="0.25">
      <c r="A434" s="93"/>
      <c r="B434" s="135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spans="1:26" ht="15.75" customHeight="1" x14ac:dyDescent="0.25">
      <c r="A435" s="93"/>
      <c r="B435" s="135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spans="1:26" ht="15.75" customHeight="1" x14ac:dyDescent="0.25">
      <c r="A436" s="93"/>
      <c r="B436" s="135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spans="1:26" ht="15.75" customHeight="1" x14ac:dyDescent="0.25">
      <c r="A437" s="93"/>
      <c r="B437" s="135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spans="1:26" ht="15.75" customHeight="1" x14ac:dyDescent="0.25">
      <c r="A438" s="93"/>
      <c r="B438" s="135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spans="1:26" ht="15.75" customHeight="1" x14ac:dyDescent="0.25">
      <c r="A439" s="93"/>
      <c r="B439" s="135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spans="1:26" ht="15.75" customHeight="1" x14ac:dyDescent="0.25">
      <c r="A440" s="93"/>
      <c r="B440" s="135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spans="1:26" ht="15.75" customHeight="1" x14ac:dyDescent="0.25">
      <c r="A441" s="93"/>
      <c r="B441" s="135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spans="1:26" ht="15.75" customHeight="1" x14ac:dyDescent="0.25">
      <c r="A442" s="93"/>
      <c r="B442" s="135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spans="1:26" ht="15.75" customHeight="1" x14ac:dyDescent="0.25">
      <c r="A443" s="93"/>
      <c r="B443" s="135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spans="1:26" ht="15.75" customHeight="1" x14ac:dyDescent="0.25">
      <c r="A444" s="93"/>
      <c r="B444" s="135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spans="1:26" ht="15.75" customHeight="1" x14ac:dyDescent="0.25">
      <c r="A445" s="93"/>
      <c r="B445" s="135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spans="1:26" ht="15.75" customHeight="1" x14ac:dyDescent="0.25">
      <c r="A446" s="93"/>
      <c r="B446" s="135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spans="1:26" ht="15.75" customHeight="1" x14ac:dyDescent="0.25">
      <c r="A447" s="93"/>
      <c r="B447" s="135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spans="1:26" ht="15.75" customHeight="1" x14ac:dyDescent="0.25">
      <c r="A448" s="93"/>
      <c r="B448" s="135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spans="1:26" ht="15.75" customHeight="1" x14ac:dyDescent="0.25">
      <c r="A449" s="93"/>
      <c r="B449" s="135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spans="1:26" ht="15.75" customHeight="1" x14ac:dyDescent="0.25">
      <c r="A450" s="93"/>
      <c r="B450" s="135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spans="1:26" ht="15.75" customHeight="1" x14ac:dyDescent="0.25">
      <c r="A451" s="93"/>
      <c r="B451" s="135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spans="1:26" ht="15.75" customHeight="1" x14ac:dyDescent="0.25">
      <c r="A452" s="93"/>
      <c r="B452" s="135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spans="1:26" ht="15.75" customHeight="1" x14ac:dyDescent="0.25">
      <c r="A453" s="93"/>
      <c r="B453" s="135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spans="1:26" ht="15.75" customHeight="1" x14ac:dyDescent="0.25">
      <c r="A454" s="93"/>
      <c r="B454" s="135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spans="1:26" ht="15.75" customHeight="1" x14ac:dyDescent="0.25">
      <c r="A455" s="93"/>
      <c r="B455" s="135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spans="1:26" ht="15.75" customHeight="1" x14ac:dyDescent="0.25">
      <c r="A456" s="93"/>
      <c r="B456" s="135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spans="1:26" ht="15.75" customHeight="1" x14ac:dyDescent="0.25">
      <c r="A457" s="93"/>
      <c r="B457" s="135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spans="1:26" ht="15.75" customHeight="1" x14ac:dyDescent="0.25">
      <c r="A458" s="93"/>
      <c r="B458" s="135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spans="1:26" ht="15.75" customHeight="1" x14ac:dyDescent="0.25">
      <c r="A459" s="93"/>
      <c r="B459" s="135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spans="1:26" ht="15.75" customHeight="1" x14ac:dyDescent="0.25">
      <c r="A460" s="93"/>
      <c r="B460" s="135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spans="1:26" ht="15.75" customHeight="1" x14ac:dyDescent="0.25">
      <c r="A461" s="93"/>
      <c r="B461" s="135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spans="1:26" ht="15.75" customHeight="1" x14ac:dyDescent="0.25">
      <c r="A462" s="93"/>
      <c r="B462" s="135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:26" ht="15.75" customHeight="1" x14ac:dyDescent="0.25">
      <c r="A463" s="93"/>
      <c r="B463" s="135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spans="1:26" ht="15.75" customHeight="1" x14ac:dyDescent="0.25">
      <c r="A464" s="93"/>
      <c r="B464" s="135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:26" ht="15.75" customHeight="1" x14ac:dyDescent="0.25">
      <c r="A465" s="93"/>
      <c r="B465" s="135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spans="1:26" ht="15.75" customHeight="1" x14ac:dyDescent="0.25">
      <c r="A466" s="93"/>
      <c r="B466" s="135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spans="1:26" ht="15.75" customHeight="1" x14ac:dyDescent="0.25">
      <c r="A467" s="93"/>
      <c r="B467" s="135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spans="1:26" ht="15.75" customHeight="1" x14ac:dyDescent="0.25">
      <c r="A468" s="93"/>
      <c r="B468" s="135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spans="1:26" ht="15.75" customHeight="1" x14ac:dyDescent="0.25">
      <c r="A469" s="93"/>
      <c r="B469" s="135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spans="1:26" ht="15.75" customHeight="1" x14ac:dyDescent="0.25">
      <c r="A470" s="93"/>
      <c r="B470" s="135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spans="1:26" ht="15.75" customHeight="1" x14ac:dyDescent="0.25">
      <c r="A471" s="93"/>
      <c r="B471" s="135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spans="1:26" ht="15.75" customHeight="1" x14ac:dyDescent="0.25">
      <c r="A472" s="93"/>
      <c r="B472" s="135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spans="1:26" ht="15.75" customHeight="1" x14ac:dyDescent="0.25">
      <c r="A473" s="93"/>
      <c r="B473" s="135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spans="1:26" ht="15.75" customHeight="1" x14ac:dyDescent="0.25">
      <c r="A474" s="93"/>
      <c r="B474" s="135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spans="1:26" ht="15.75" customHeight="1" x14ac:dyDescent="0.25">
      <c r="A475" s="93"/>
      <c r="B475" s="135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spans="1:26" ht="15.75" customHeight="1" x14ac:dyDescent="0.25">
      <c r="A476" s="93"/>
      <c r="B476" s="135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spans="1:26" ht="15.75" customHeight="1" x14ac:dyDescent="0.25">
      <c r="A477" s="93"/>
      <c r="B477" s="135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spans="1:26" ht="15.75" customHeight="1" x14ac:dyDescent="0.25">
      <c r="A478" s="93"/>
      <c r="B478" s="135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spans="1:26" ht="15.75" customHeight="1" x14ac:dyDescent="0.25">
      <c r="A479" s="93"/>
      <c r="B479" s="135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spans="1:26" ht="15.75" customHeight="1" x14ac:dyDescent="0.25">
      <c r="A480" s="93"/>
      <c r="B480" s="135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spans="1:26" ht="15.75" customHeight="1" x14ac:dyDescent="0.25">
      <c r="A481" s="93"/>
      <c r="B481" s="135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spans="1:26" ht="15.75" customHeight="1" x14ac:dyDescent="0.25">
      <c r="A482" s="93"/>
      <c r="B482" s="135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spans="1:26" ht="15.75" customHeight="1" x14ac:dyDescent="0.25">
      <c r="A483" s="93"/>
      <c r="B483" s="135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spans="1:26" ht="15.75" customHeight="1" x14ac:dyDescent="0.25">
      <c r="A484" s="93"/>
      <c r="B484" s="135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spans="1:26" ht="15.75" customHeight="1" x14ac:dyDescent="0.25">
      <c r="A485" s="93"/>
      <c r="B485" s="135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spans="1:26" ht="15.75" customHeight="1" x14ac:dyDescent="0.25">
      <c r="A486" s="93"/>
      <c r="B486" s="135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spans="1:26" ht="15.75" customHeight="1" x14ac:dyDescent="0.25">
      <c r="A487" s="93"/>
      <c r="B487" s="135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spans="1:26" ht="15.75" customHeight="1" x14ac:dyDescent="0.25">
      <c r="A488" s="93"/>
      <c r="B488" s="135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spans="1:26" ht="15.75" customHeight="1" x14ac:dyDescent="0.25">
      <c r="A489" s="93"/>
      <c r="B489" s="135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spans="1:26" ht="15.75" customHeight="1" x14ac:dyDescent="0.25">
      <c r="A490" s="93"/>
      <c r="B490" s="135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spans="1:26" ht="15.75" customHeight="1" x14ac:dyDescent="0.25">
      <c r="A491" s="93"/>
      <c r="B491" s="135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spans="1:26" ht="15.75" customHeight="1" x14ac:dyDescent="0.25">
      <c r="A492" s="93"/>
      <c r="B492" s="135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spans="1:26" ht="15.75" customHeight="1" x14ac:dyDescent="0.25">
      <c r="A493" s="93"/>
      <c r="B493" s="135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spans="1:26" ht="15.75" customHeight="1" x14ac:dyDescent="0.25">
      <c r="A494" s="93"/>
      <c r="B494" s="135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spans="1:26" ht="15.75" customHeight="1" x14ac:dyDescent="0.25">
      <c r="A495" s="93"/>
      <c r="B495" s="135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:26" ht="15.75" customHeight="1" x14ac:dyDescent="0.25">
      <c r="A496" s="93"/>
      <c r="B496" s="135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spans="1:26" ht="15.75" customHeight="1" x14ac:dyDescent="0.25">
      <c r="A497" s="93"/>
      <c r="B497" s="135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spans="1:26" ht="15.75" customHeight="1" x14ac:dyDescent="0.25">
      <c r="A498" s="93"/>
      <c r="B498" s="135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spans="1:26" ht="15.75" customHeight="1" x14ac:dyDescent="0.25">
      <c r="A499" s="93"/>
      <c r="B499" s="135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spans="1:26" ht="15.75" customHeight="1" x14ac:dyDescent="0.25">
      <c r="A500" s="93"/>
      <c r="B500" s="135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spans="1:26" ht="15.75" customHeight="1" x14ac:dyDescent="0.25">
      <c r="A501" s="93"/>
      <c r="B501" s="135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spans="1:26" ht="15.75" customHeight="1" x14ac:dyDescent="0.25">
      <c r="A502" s="93"/>
      <c r="B502" s="135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spans="1:26" ht="15.75" customHeight="1" x14ac:dyDescent="0.25">
      <c r="A503" s="93"/>
      <c r="B503" s="135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spans="1:26" ht="15.75" customHeight="1" x14ac:dyDescent="0.25">
      <c r="A504" s="93"/>
      <c r="B504" s="135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spans="1:26" ht="15.75" customHeight="1" x14ac:dyDescent="0.25">
      <c r="A505" s="93"/>
      <c r="B505" s="135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spans="1:26" ht="15.75" customHeight="1" x14ac:dyDescent="0.25">
      <c r="A506" s="93"/>
      <c r="B506" s="135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spans="1:26" ht="15.75" customHeight="1" x14ac:dyDescent="0.25">
      <c r="A507" s="93"/>
      <c r="B507" s="135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spans="1:26" ht="15.75" customHeight="1" x14ac:dyDescent="0.25">
      <c r="A508" s="93"/>
      <c r="B508" s="135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spans="1:26" ht="15.75" customHeight="1" x14ac:dyDescent="0.25">
      <c r="A509" s="93"/>
      <c r="B509" s="135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spans="1:26" ht="15.75" customHeight="1" x14ac:dyDescent="0.25">
      <c r="A510" s="93"/>
      <c r="B510" s="135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spans="1:26" ht="15.75" customHeight="1" x14ac:dyDescent="0.25">
      <c r="A511" s="93"/>
      <c r="B511" s="135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:26" ht="15.75" customHeight="1" x14ac:dyDescent="0.25">
      <c r="A512" s="93"/>
      <c r="B512" s="135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:26" ht="15.75" customHeight="1" x14ac:dyDescent="0.25">
      <c r="A513" s="93"/>
      <c r="B513" s="135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:26" ht="15.75" customHeight="1" x14ac:dyDescent="0.25">
      <c r="A514" s="93"/>
      <c r="B514" s="135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ht="15.75" customHeight="1" x14ac:dyDescent="0.25">
      <c r="A515" s="93"/>
      <c r="B515" s="135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:26" ht="15.75" customHeight="1" x14ac:dyDescent="0.25">
      <c r="A516" s="93"/>
      <c r="B516" s="135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:26" ht="15.75" customHeight="1" x14ac:dyDescent="0.25">
      <c r="A517" s="93"/>
      <c r="B517" s="135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:26" ht="15.75" customHeight="1" x14ac:dyDescent="0.25">
      <c r="A518" s="93"/>
      <c r="B518" s="135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:26" ht="15.75" customHeight="1" x14ac:dyDescent="0.25">
      <c r="A519" s="93"/>
      <c r="B519" s="135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:26" ht="15.75" customHeight="1" x14ac:dyDescent="0.25">
      <c r="A520" s="93"/>
      <c r="B520" s="135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:26" ht="15.75" customHeight="1" x14ac:dyDescent="0.25">
      <c r="A521" s="93"/>
      <c r="B521" s="135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:26" ht="15.75" customHeight="1" x14ac:dyDescent="0.25">
      <c r="A522" s="93"/>
      <c r="B522" s="135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:26" ht="15.75" customHeight="1" x14ac:dyDescent="0.25">
      <c r="A523" s="93"/>
      <c r="B523" s="135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spans="1:26" ht="15.75" customHeight="1" x14ac:dyDescent="0.25">
      <c r="A524" s="93"/>
      <c r="B524" s="135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spans="1:26" ht="15.75" customHeight="1" x14ac:dyDescent="0.25">
      <c r="A525" s="93"/>
      <c r="B525" s="135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spans="1:26" ht="15.75" customHeight="1" x14ac:dyDescent="0.25">
      <c r="A526" s="93"/>
      <c r="B526" s="135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spans="1:26" ht="15.75" customHeight="1" x14ac:dyDescent="0.25">
      <c r="A527" s="93"/>
      <c r="B527" s="135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spans="1:26" ht="15.75" customHeight="1" x14ac:dyDescent="0.25">
      <c r="A528" s="93"/>
      <c r="B528" s="135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spans="1:26" ht="15.75" customHeight="1" x14ac:dyDescent="0.25">
      <c r="A529" s="93"/>
      <c r="B529" s="135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spans="1:26" ht="15.75" customHeight="1" x14ac:dyDescent="0.25">
      <c r="A530" s="93"/>
      <c r="B530" s="135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spans="1:26" ht="15.75" customHeight="1" x14ac:dyDescent="0.25">
      <c r="A531" s="93"/>
      <c r="B531" s="135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spans="1:26" ht="15.75" customHeight="1" x14ac:dyDescent="0.25">
      <c r="A532" s="93"/>
      <c r="B532" s="135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:26" ht="15.75" customHeight="1" x14ac:dyDescent="0.25">
      <c r="A533" s="93"/>
      <c r="B533" s="135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spans="1:26" ht="15.75" customHeight="1" x14ac:dyDescent="0.25">
      <c r="A534" s="93"/>
      <c r="B534" s="135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spans="1:26" ht="15.75" customHeight="1" x14ac:dyDescent="0.25">
      <c r="A535" s="93"/>
      <c r="B535" s="135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spans="1:26" ht="15.75" customHeight="1" x14ac:dyDescent="0.25">
      <c r="A536" s="93"/>
      <c r="B536" s="135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spans="1:26" ht="15.75" customHeight="1" x14ac:dyDescent="0.25">
      <c r="A537" s="93"/>
      <c r="B537" s="135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spans="1:26" ht="15.75" customHeight="1" x14ac:dyDescent="0.25">
      <c r="A538" s="93"/>
      <c r="B538" s="135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spans="1:26" ht="15.75" customHeight="1" x14ac:dyDescent="0.25">
      <c r="A539" s="93"/>
      <c r="B539" s="135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spans="1:26" ht="15.75" customHeight="1" x14ac:dyDescent="0.25">
      <c r="A540" s="93"/>
      <c r="B540" s="135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spans="1:26" ht="15.75" customHeight="1" x14ac:dyDescent="0.25">
      <c r="A541" s="93"/>
      <c r="B541" s="135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spans="1:26" ht="15.75" customHeight="1" x14ac:dyDescent="0.25">
      <c r="A542" s="93"/>
      <c r="B542" s="135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spans="1:26" ht="15.75" customHeight="1" x14ac:dyDescent="0.25">
      <c r="A543" s="93"/>
      <c r="B543" s="135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spans="1:26" ht="15.75" customHeight="1" x14ac:dyDescent="0.25">
      <c r="A544" s="93"/>
      <c r="B544" s="135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spans="1:26" ht="15.75" customHeight="1" x14ac:dyDescent="0.25">
      <c r="A545" s="93"/>
      <c r="B545" s="135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spans="1:26" ht="15.75" customHeight="1" x14ac:dyDescent="0.25">
      <c r="A546" s="93"/>
      <c r="B546" s="135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spans="1:26" ht="15.75" customHeight="1" x14ac:dyDescent="0.25">
      <c r="A547" s="93"/>
      <c r="B547" s="135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spans="1:26" ht="15.75" customHeight="1" x14ac:dyDescent="0.25">
      <c r="A548" s="93"/>
      <c r="B548" s="135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spans="1:26" ht="15.75" customHeight="1" x14ac:dyDescent="0.25">
      <c r="A549" s="93"/>
      <c r="B549" s="135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spans="1:26" ht="15.75" customHeight="1" x14ac:dyDescent="0.25">
      <c r="A550" s="93"/>
      <c r="B550" s="135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spans="1:26" ht="15.75" customHeight="1" x14ac:dyDescent="0.25">
      <c r="A551" s="93"/>
      <c r="B551" s="135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spans="1:26" ht="15.75" customHeight="1" x14ac:dyDescent="0.25">
      <c r="A552" s="93"/>
      <c r="B552" s="135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spans="1:26" ht="15.75" customHeight="1" x14ac:dyDescent="0.25">
      <c r="A553" s="93"/>
      <c r="B553" s="135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spans="1:26" ht="15.75" customHeight="1" x14ac:dyDescent="0.25">
      <c r="A554" s="93"/>
      <c r="B554" s="135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spans="1:26" ht="15.75" customHeight="1" x14ac:dyDescent="0.25">
      <c r="A555" s="93"/>
      <c r="B555" s="135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spans="1:26" ht="15.75" customHeight="1" x14ac:dyDescent="0.25">
      <c r="A556" s="93"/>
      <c r="B556" s="135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spans="1:26" ht="15.75" customHeight="1" x14ac:dyDescent="0.25">
      <c r="A557" s="93"/>
      <c r="B557" s="135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spans="1:26" ht="15.75" customHeight="1" x14ac:dyDescent="0.25">
      <c r="A558" s="93"/>
      <c r="B558" s="135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spans="1:26" ht="15.75" customHeight="1" x14ac:dyDescent="0.25">
      <c r="A559" s="93"/>
      <c r="B559" s="135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spans="1:26" ht="15.75" customHeight="1" x14ac:dyDescent="0.25">
      <c r="A560" s="93"/>
      <c r="B560" s="135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spans="1:26" ht="15.75" customHeight="1" x14ac:dyDescent="0.25">
      <c r="A561" s="93"/>
      <c r="B561" s="135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spans="1:26" ht="15.75" customHeight="1" x14ac:dyDescent="0.25">
      <c r="A562" s="93"/>
      <c r="B562" s="135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spans="1:26" ht="15.75" customHeight="1" x14ac:dyDescent="0.25">
      <c r="A563" s="93"/>
      <c r="B563" s="135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spans="1:26" ht="15.75" customHeight="1" x14ac:dyDescent="0.25">
      <c r="A564" s="93"/>
      <c r="B564" s="135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spans="1:26" ht="15.75" customHeight="1" x14ac:dyDescent="0.25">
      <c r="A565" s="93"/>
      <c r="B565" s="135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spans="1:26" ht="15.75" customHeight="1" x14ac:dyDescent="0.25">
      <c r="A566" s="93"/>
      <c r="B566" s="135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spans="1:26" ht="15.75" customHeight="1" x14ac:dyDescent="0.25">
      <c r="A567" s="93"/>
      <c r="B567" s="135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spans="1:26" ht="15.75" customHeight="1" x14ac:dyDescent="0.25">
      <c r="A568" s="93"/>
      <c r="B568" s="135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spans="1:26" ht="15.75" customHeight="1" x14ac:dyDescent="0.25">
      <c r="A569" s="93"/>
      <c r="B569" s="135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spans="1:26" ht="15.75" customHeight="1" x14ac:dyDescent="0.25">
      <c r="A570" s="93"/>
      <c r="B570" s="135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spans="1:26" ht="15.75" customHeight="1" x14ac:dyDescent="0.25">
      <c r="A571" s="93"/>
      <c r="B571" s="135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spans="1:26" ht="15.75" customHeight="1" x14ac:dyDescent="0.25">
      <c r="A572" s="93"/>
      <c r="B572" s="135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spans="1:26" ht="15.75" customHeight="1" x14ac:dyDescent="0.25">
      <c r="A573" s="93"/>
      <c r="B573" s="135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spans="1:26" ht="15.75" customHeight="1" x14ac:dyDescent="0.25">
      <c r="A574" s="93"/>
      <c r="B574" s="135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spans="1:26" ht="15.75" customHeight="1" x14ac:dyDescent="0.25">
      <c r="A575" s="93"/>
      <c r="B575" s="135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spans="1:26" ht="15.75" customHeight="1" x14ac:dyDescent="0.25">
      <c r="A576" s="93"/>
      <c r="B576" s="135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spans="1:26" ht="15.75" customHeight="1" x14ac:dyDescent="0.25">
      <c r="A577" s="93"/>
      <c r="B577" s="135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spans="1:26" ht="15.75" customHeight="1" x14ac:dyDescent="0.25">
      <c r="A578" s="93"/>
      <c r="B578" s="135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spans="1:26" ht="15.75" customHeight="1" x14ac:dyDescent="0.25">
      <c r="A579" s="93"/>
      <c r="B579" s="135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spans="1:26" ht="15.75" customHeight="1" x14ac:dyDescent="0.25">
      <c r="A580" s="93"/>
      <c r="B580" s="135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spans="1:26" ht="15.75" customHeight="1" x14ac:dyDescent="0.25">
      <c r="A581" s="93"/>
      <c r="B581" s="135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spans="1:26" ht="15.75" customHeight="1" x14ac:dyDescent="0.25">
      <c r="A582" s="93"/>
      <c r="B582" s="135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spans="1:26" ht="15.75" customHeight="1" x14ac:dyDescent="0.25">
      <c r="A583" s="93"/>
      <c r="B583" s="135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spans="1:26" ht="15.75" customHeight="1" x14ac:dyDescent="0.25">
      <c r="A584" s="93"/>
      <c r="B584" s="135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spans="1:26" ht="15.75" customHeight="1" x14ac:dyDescent="0.25">
      <c r="A585" s="93"/>
      <c r="B585" s="135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spans="1:26" ht="15.75" customHeight="1" x14ac:dyDescent="0.25">
      <c r="A586" s="93"/>
      <c r="B586" s="135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spans="1:26" ht="15.75" customHeight="1" x14ac:dyDescent="0.25">
      <c r="A587" s="93"/>
      <c r="B587" s="135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spans="1:26" ht="15.75" customHeight="1" x14ac:dyDescent="0.25">
      <c r="A588" s="93"/>
      <c r="B588" s="135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spans="1:26" ht="15.75" customHeight="1" x14ac:dyDescent="0.25">
      <c r="A589" s="93"/>
      <c r="B589" s="135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spans="1:26" ht="15.75" customHeight="1" x14ac:dyDescent="0.25">
      <c r="A590" s="93"/>
      <c r="B590" s="135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spans="1:26" ht="15.75" customHeight="1" x14ac:dyDescent="0.25">
      <c r="A591" s="93"/>
      <c r="B591" s="135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spans="1:26" ht="15.75" customHeight="1" x14ac:dyDescent="0.25">
      <c r="A592" s="93"/>
      <c r="B592" s="135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spans="1:26" ht="15.75" customHeight="1" x14ac:dyDescent="0.25">
      <c r="A593" s="93"/>
      <c r="B593" s="135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spans="1:26" ht="15.75" customHeight="1" x14ac:dyDescent="0.25">
      <c r="A594" s="93"/>
      <c r="B594" s="135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spans="1:26" ht="15.75" customHeight="1" x14ac:dyDescent="0.25">
      <c r="A595" s="93"/>
      <c r="B595" s="135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spans="1:26" ht="15.75" customHeight="1" x14ac:dyDescent="0.25">
      <c r="A596" s="93"/>
      <c r="B596" s="135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spans="1:26" ht="15.75" customHeight="1" x14ac:dyDescent="0.25">
      <c r="A597" s="93"/>
      <c r="B597" s="135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spans="1:26" ht="15.75" customHeight="1" x14ac:dyDescent="0.25">
      <c r="A598" s="93"/>
      <c r="B598" s="135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spans="1:26" ht="15.75" customHeight="1" x14ac:dyDescent="0.25">
      <c r="A599" s="93"/>
      <c r="B599" s="135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spans="1:26" ht="15.75" customHeight="1" x14ac:dyDescent="0.25">
      <c r="A600" s="93"/>
      <c r="B600" s="135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spans="1:26" ht="15.75" customHeight="1" x14ac:dyDescent="0.25">
      <c r="A601" s="93"/>
      <c r="B601" s="135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spans="1:26" ht="15.75" customHeight="1" x14ac:dyDescent="0.25">
      <c r="A602" s="93"/>
      <c r="B602" s="135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spans="1:26" ht="15.75" customHeight="1" x14ac:dyDescent="0.25">
      <c r="A603" s="93"/>
      <c r="B603" s="135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spans="1:26" ht="15.75" customHeight="1" x14ac:dyDescent="0.25">
      <c r="A604" s="93"/>
      <c r="B604" s="135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spans="1:26" ht="15.75" customHeight="1" x14ac:dyDescent="0.25">
      <c r="A605" s="93"/>
      <c r="B605" s="135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spans="1:26" ht="15.75" customHeight="1" x14ac:dyDescent="0.25">
      <c r="A606" s="93"/>
      <c r="B606" s="135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spans="1:26" ht="15.75" customHeight="1" x14ac:dyDescent="0.25">
      <c r="A607" s="93"/>
      <c r="B607" s="135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spans="1:26" ht="15.75" customHeight="1" x14ac:dyDescent="0.25">
      <c r="A608" s="93"/>
      <c r="B608" s="135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spans="1:26" ht="15.75" customHeight="1" x14ac:dyDescent="0.25">
      <c r="A609" s="93"/>
      <c r="B609" s="135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spans="1:26" ht="15.75" customHeight="1" x14ac:dyDescent="0.25">
      <c r="A610" s="93"/>
      <c r="B610" s="135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spans="1:26" ht="15.75" customHeight="1" x14ac:dyDescent="0.25">
      <c r="A611" s="93"/>
      <c r="B611" s="135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spans="1:26" ht="15.75" customHeight="1" x14ac:dyDescent="0.25">
      <c r="A612" s="93"/>
      <c r="B612" s="135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spans="1:26" ht="15.75" customHeight="1" x14ac:dyDescent="0.25">
      <c r="A613" s="93"/>
      <c r="B613" s="135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spans="1:26" ht="15.75" customHeight="1" x14ac:dyDescent="0.25">
      <c r="A614" s="93"/>
      <c r="B614" s="135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spans="1:26" ht="15.75" customHeight="1" x14ac:dyDescent="0.25">
      <c r="A615" s="93"/>
      <c r="B615" s="135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spans="1:26" ht="15.75" customHeight="1" x14ac:dyDescent="0.25">
      <c r="A616" s="93"/>
      <c r="B616" s="135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spans="1:26" ht="15.75" customHeight="1" x14ac:dyDescent="0.25">
      <c r="A617" s="93"/>
      <c r="B617" s="135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spans="1:26" ht="15.75" customHeight="1" x14ac:dyDescent="0.25">
      <c r="A618" s="93"/>
      <c r="B618" s="135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spans="1:26" ht="15.75" customHeight="1" x14ac:dyDescent="0.25">
      <c r="A619" s="93"/>
      <c r="B619" s="135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spans="1:26" ht="15.75" customHeight="1" x14ac:dyDescent="0.25">
      <c r="A620" s="93"/>
      <c r="B620" s="135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spans="1:26" ht="15.75" customHeight="1" x14ac:dyDescent="0.25">
      <c r="A621" s="93"/>
      <c r="B621" s="135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spans="1:26" ht="15.75" customHeight="1" x14ac:dyDescent="0.25">
      <c r="A622" s="93"/>
      <c r="B622" s="135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spans="1:26" ht="15.75" customHeight="1" x14ac:dyDescent="0.25">
      <c r="A623" s="93"/>
      <c r="B623" s="135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spans="1:26" ht="15.75" customHeight="1" x14ac:dyDescent="0.25">
      <c r="A624" s="93"/>
      <c r="B624" s="135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spans="1:26" ht="15.75" customHeight="1" x14ac:dyDescent="0.25">
      <c r="A625" s="93"/>
      <c r="B625" s="135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spans="1:26" ht="15.75" customHeight="1" x14ac:dyDescent="0.25">
      <c r="A626" s="93"/>
      <c r="B626" s="135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spans="1:26" ht="15.75" customHeight="1" x14ac:dyDescent="0.25">
      <c r="A627" s="93"/>
      <c r="B627" s="135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spans="1:26" ht="15.75" customHeight="1" x14ac:dyDescent="0.25">
      <c r="A628" s="93"/>
      <c r="B628" s="135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spans="1:26" ht="15.75" customHeight="1" x14ac:dyDescent="0.25">
      <c r="A629" s="93"/>
      <c r="B629" s="135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spans="1:26" ht="15.75" customHeight="1" x14ac:dyDescent="0.25">
      <c r="A630" s="93"/>
      <c r="B630" s="135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spans="1:26" ht="15.75" customHeight="1" x14ac:dyDescent="0.25">
      <c r="A631" s="93"/>
      <c r="B631" s="135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spans="1:26" ht="15.75" customHeight="1" x14ac:dyDescent="0.25">
      <c r="A632" s="93"/>
      <c r="B632" s="135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spans="1:26" ht="15.75" customHeight="1" x14ac:dyDescent="0.25">
      <c r="A633" s="93"/>
      <c r="B633" s="135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spans="1:26" ht="15.75" customHeight="1" x14ac:dyDescent="0.25">
      <c r="A634" s="93"/>
      <c r="B634" s="135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spans="1:26" ht="15.75" customHeight="1" x14ac:dyDescent="0.25">
      <c r="A635" s="93"/>
      <c r="B635" s="135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spans="1:26" ht="15.75" customHeight="1" x14ac:dyDescent="0.25">
      <c r="A636" s="93"/>
      <c r="B636" s="135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spans="1:26" ht="15.75" customHeight="1" x14ac:dyDescent="0.25">
      <c r="A637" s="93"/>
      <c r="B637" s="135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spans="1:26" ht="15.75" customHeight="1" x14ac:dyDescent="0.25">
      <c r="A638" s="93"/>
      <c r="B638" s="135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spans="1:26" ht="15.75" customHeight="1" x14ac:dyDescent="0.25">
      <c r="A639" s="93"/>
      <c r="B639" s="135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spans="1:26" ht="15.75" customHeight="1" x14ac:dyDescent="0.25">
      <c r="A640" s="93"/>
      <c r="B640" s="135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spans="1:26" ht="15.75" customHeight="1" x14ac:dyDescent="0.25">
      <c r="A641" s="93"/>
      <c r="B641" s="135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spans="1:26" ht="15.75" customHeight="1" x14ac:dyDescent="0.25">
      <c r="A642" s="93"/>
      <c r="B642" s="135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spans="1:26" ht="15.75" customHeight="1" x14ac:dyDescent="0.25">
      <c r="A643" s="93"/>
      <c r="B643" s="135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spans="1:26" ht="15.75" customHeight="1" x14ac:dyDescent="0.25">
      <c r="A644" s="93"/>
      <c r="B644" s="135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spans="1:26" ht="15.75" customHeight="1" x14ac:dyDescent="0.25">
      <c r="A645" s="93"/>
      <c r="B645" s="135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spans="1:26" ht="15.75" customHeight="1" x14ac:dyDescent="0.25">
      <c r="A646" s="93"/>
      <c r="B646" s="135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spans="1:26" ht="15.75" customHeight="1" x14ac:dyDescent="0.25">
      <c r="A647" s="93"/>
      <c r="B647" s="135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spans="1:26" ht="15.75" customHeight="1" x14ac:dyDescent="0.25">
      <c r="A648" s="93"/>
      <c r="B648" s="135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spans="1:26" ht="15.75" customHeight="1" x14ac:dyDescent="0.25">
      <c r="A649" s="93"/>
      <c r="B649" s="135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spans="1:26" ht="15.75" customHeight="1" x14ac:dyDescent="0.25">
      <c r="A650" s="93"/>
      <c r="B650" s="135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spans="1:26" ht="15.75" customHeight="1" x14ac:dyDescent="0.25">
      <c r="A651" s="93"/>
      <c r="B651" s="135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spans="1:26" ht="15.75" customHeight="1" x14ac:dyDescent="0.25">
      <c r="A652" s="93"/>
      <c r="B652" s="135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spans="1:26" ht="15.75" customHeight="1" x14ac:dyDescent="0.25">
      <c r="A653" s="93"/>
      <c r="B653" s="135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spans="1:26" ht="15.75" customHeight="1" x14ac:dyDescent="0.25">
      <c r="A654" s="93"/>
      <c r="B654" s="135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spans="1:26" ht="15.75" customHeight="1" x14ac:dyDescent="0.25">
      <c r="A655" s="93"/>
      <c r="B655" s="135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spans="1:26" ht="15.75" customHeight="1" x14ac:dyDescent="0.25">
      <c r="A656" s="93"/>
      <c r="B656" s="135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spans="1:26" ht="15.75" customHeight="1" x14ac:dyDescent="0.25">
      <c r="A657" s="93"/>
      <c r="B657" s="135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spans="1:26" ht="15.75" customHeight="1" x14ac:dyDescent="0.25">
      <c r="A658" s="93"/>
      <c r="B658" s="135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spans="1:26" ht="15.75" customHeight="1" x14ac:dyDescent="0.25">
      <c r="A659" s="93"/>
      <c r="B659" s="135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spans="1:26" ht="15.75" customHeight="1" x14ac:dyDescent="0.25">
      <c r="A660" s="93"/>
      <c r="B660" s="135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spans="1:26" ht="15.75" customHeight="1" x14ac:dyDescent="0.25">
      <c r="A661" s="93"/>
      <c r="B661" s="135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spans="1:26" ht="15.75" customHeight="1" x14ac:dyDescent="0.25">
      <c r="A662" s="93"/>
      <c r="B662" s="135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spans="1:26" ht="15.75" customHeight="1" x14ac:dyDescent="0.25">
      <c r="A663" s="93"/>
      <c r="B663" s="135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spans="1:26" ht="15.75" customHeight="1" x14ac:dyDescent="0.25">
      <c r="A664" s="93"/>
      <c r="B664" s="135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spans="1:26" ht="15.75" customHeight="1" x14ac:dyDescent="0.25">
      <c r="A665" s="93"/>
      <c r="B665" s="135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spans="1:26" ht="15.75" customHeight="1" x14ac:dyDescent="0.25">
      <c r="A666" s="93"/>
      <c r="B666" s="135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spans="1:26" ht="15.75" customHeight="1" x14ac:dyDescent="0.25">
      <c r="A667" s="93"/>
      <c r="B667" s="135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spans="1:26" ht="15.75" customHeight="1" x14ac:dyDescent="0.25">
      <c r="A668" s="93"/>
      <c r="B668" s="135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spans="1:26" ht="15.75" customHeight="1" x14ac:dyDescent="0.25">
      <c r="A669" s="93"/>
      <c r="B669" s="135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spans="1:26" ht="15.75" customHeight="1" x14ac:dyDescent="0.25">
      <c r="A670" s="93"/>
      <c r="B670" s="135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spans="1:26" ht="15.75" customHeight="1" x14ac:dyDescent="0.25">
      <c r="A671" s="93"/>
      <c r="B671" s="135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spans="1:26" ht="15.75" customHeight="1" x14ac:dyDescent="0.25">
      <c r="A672" s="93"/>
      <c r="B672" s="135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spans="1:26" ht="15.75" customHeight="1" x14ac:dyDescent="0.25">
      <c r="A673" s="93"/>
      <c r="B673" s="135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spans="1:26" ht="15.75" customHeight="1" x14ac:dyDescent="0.25">
      <c r="A674" s="93"/>
      <c r="B674" s="135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spans="1:26" ht="15.75" customHeight="1" x14ac:dyDescent="0.25">
      <c r="A675" s="93"/>
      <c r="B675" s="135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spans="1:26" ht="15.75" customHeight="1" x14ac:dyDescent="0.25">
      <c r="A676" s="93"/>
      <c r="B676" s="135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spans="1:26" ht="15.75" customHeight="1" x14ac:dyDescent="0.25">
      <c r="A677" s="93"/>
      <c r="B677" s="135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spans="1:26" ht="15.75" customHeight="1" x14ac:dyDescent="0.25">
      <c r="A678" s="93"/>
      <c r="B678" s="135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spans="1:26" ht="15.75" customHeight="1" x14ac:dyDescent="0.25">
      <c r="A679" s="93"/>
      <c r="B679" s="135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spans="1:26" ht="15.75" customHeight="1" x14ac:dyDescent="0.25">
      <c r="A680" s="93"/>
      <c r="B680" s="135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spans="1:26" ht="15.75" customHeight="1" x14ac:dyDescent="0.25">
      <c r="A681" s="93"/>
      <c r="B681" s="135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spans="1:26" ht="15.75" customHeight="1" x14ac:dyDescent="0.25">
      <c r="A682" s="93"/>
      <c r="B682" s="135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spans="1:26" ht="15.75" customHeight="1" x14ac:dyDescent="0.25">
      <c r="A683" s="93"/>
      <c r="B683" s="135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spans="1:26" ht="15.75" customHeight="1" x14ac:dyDescent="0.25">
      <c r="A684" s="93"/>
      <c r="B684" s="135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spans="1:26" ht="15.75" customHeight="1" x14ac:dyDescent="0.25">
      <c r="A685" s="93"/>
      <c r="B685" s="135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spans="1:26" ht="15.75" customHeight="1" x14ac:dyDescent="0.25">
      <c r="A686" s="93"/>
      <c r="B686" s="135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spans="1:26" ht="15.75" customHeight="1" x14ac:dyDescent="0.25">
      <c r="A687" s="93"/>
      <c r="B687" s="135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spans="1:26" ht="15.75" customHeight="1" x14ac:dyDescent="0.25">
      <c r="A688" s="93"/>
      <c r="B688" s="135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spans="1:26" ht="15.75" customHeight="1" x14ac:dyDescent="0.25">
      <c r="A689" s="93"/>
      <c r="B689" s="135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spans="1:26" ht="15.75" customHeight="1" x14ac:dyDescent="0.25">
      <c r="A690" s="93"/>
      <c r="B690" s="135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spans="1:26" ht="15.75" customHeight="1" x14ac:dyDescent="0.25">
      <c r="A691" s="93"/>
      <c r="B691" s="135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spans="1:26" ht="15.75" customHeight="1" x14ac:dyDescent="0.25">
      <c r="A692" s="93"/>
      <c r="B692" s="135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spans="1:26" ht="15.75" customHeight="1" x14ac:dyDescent="0.25">
      <c r="A693" s="93"/>
      <c r="B693" s="135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spans="1:26" ht="15.75" customHeight="1" x14ac:dyDescent="0.25">
      <c r="A694" s="93"/>
      <c r="B694" s="135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spans="1:26" ht="15.75" customHeight="1" x14ac:dyDescent="0.25">
      <c r="A695" s="93"/>
      <c r="B695" s="135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spans="1:26" ht="15.75" customHeight="1" x14ac:dyDescent="0.25">
      <c r="A696" s="93"/>
      <c r="B696" s="135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spans="1:26" ht="15.75" customHeight="1" x14ac:dyDescent="0.25">
      <c r="A697" s="93"/>
      <c r="B697" s="135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spans="1:26" ht="15.75" customHeight="1" x14ac:dyDescent="0.25">
      <c r="A698" s="93"/>
      <c r="B698" s="135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spans="1:26" ht="15.75" customHeight="1" x14ac:dyDescent="0.25">
      <c r="A699" s="93"/>
      <c r="B699" s="135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spans="1:26" ht="15.75" customHeight="1" x14ac:dyDescent="0.25">
      <c r="A700" s="93"/>
      <c r="B700" s="135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spans="1:26" ht="15.75" customHeight="1" x14ac:dyDescent="0.25">
      <c r="A701" s="93"/>
      <c r="B701" s="135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spans="1:26" ht="15.75" customHeight="1" x14ac:dyDescent="0.25">
      <c r="A702" s="93"/>
      <c r="B702" s="135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spans="1:26" ht="15.75" customHeight="1" x14ac:dyDescent="0.25">
      <c r="A703" s="93"/>
      <c r="B703" s="135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spans="1:26" ht="15.75" customHeight="1" x14ac:dyDescent="0.25">
      <c r="A704" s="93"/>
      <c r="B704" s="135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spans="1:26" ht="15.75" customHeight="1" x14ac:dyDescent="0.25">
      <c r="A705" s="93"/>
      <c r="B705" s="135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spans="1:26" ht="15.75" customHeight="1" x14ac:dyDescent="0.25">
      <c r="A706" s="93"/>
      <c r="B706" s="135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spans="1:26" ht="15.75" customHeight="1" x14ac:dyDescent="0.25">
      <c r="A707" s="93"/>
      <c r="B707" s="135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spans="1:26" ht="15.75" customHeight="1" x14ac:dyDescent="0.25">
      <c r="A708" s="93"/>
      <c r="B708" s="135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spans="1:26" ht="15.75" customHeight="1" x14ac:dyDescent="0.25">
      <c r="A709" s="93"/>
      <c r="B709" s="135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spans="1:26" ht="15.75" customHeight="1" x14ac:dyDescent="0.25">
      <c r="A710" s="93"/>
      <c r="B710" s="135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spans="1:26" ht="15.75" customHeight="1" x14ac:dyDescent="0.25">
      <c r="A711" s="93"/>
      <c r="B711" s="135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spans="1:26" ht="15.75" customHeight="1" x14ac:dyDescent="0.25">
      <c r="A712" s="93"/>
      <c r="B712" s="135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spans="1:26" ht="15.75" customHeight="1" x14ac:dyDescent="0.25">
      <c r="A713" s="93"/>
      <c r="B713" s="135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spans="1:26" ht="15.75" customHeight="1" x14ac:dyDescent="0.25">
      <c r="A714" s="93"/>
      <c r="B714" s="135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spans="1:26" ht="15.75" customHeight="1" x14ac:dyDescent="0.25">
      <c r="A715" s="93"/>
      <c r="B715" s="135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spans="1:26" ht="15.75" customHeight="1" x14ac:dyDescent="0.25">
      <c r="A716" s="93"/>
      <c r="B716" s="135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spans="1:26" ht="15.75" customHeight="1" x14ac:dyDescent="0.25">
      <c r="A717" s="93"/>
      <c r="B717" s="135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spans="1:26" ht="15.75" customHeight="1" x14ac:dyDescent="0.25">
      <c r="A718" s="93"/>
      <c r="B718" s="135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spans="1:26" ht="15.75" customHeight="1" x14ac:dyDescent="0.25">
      <c r="A719" s="93"/>
      <c r="B719" s="135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spans="1:26" ht="15.75" customHeight="1" x14ac:dyDescent="0.25">
      <c r="A720" s="93"/>
      <c r="B720" s="135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spans="1:26" ht="15.75" customHeight="1" x14ac:dyDescent="0.25">
      <c r="A721" s="93"/>
      <c r="B721" s="135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spans="1:26" ht="15.75" customHeight="1" x14ac:dyDescent="0.25">
      <c r="A722" s="93"/>
      <c r="B722" s="135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spans="1:26" ht="15.75" customHeight="1" x14ac:dyDescent="0.25">
      <c r="A723" s="93"/>
      <c r="B723" s="135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spans="1:26" ht="15.75" customHeight="1" x14ac:dyDescent="0.25">
      <c r="A724" s="93"/>
      <c r="B724" s="135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spans="1:26" ht="15.75" customHeight="1" x14ac:dyDescent="0.25">
      <c r="A725" s="93"/>
      <c r="B725" s="135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spans="1:26" ht="15.75" customHeight="1" x14ac:dyDescent="0.25">
      <c r="A726" s="93"/>
      <c r="B726" s="135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spans="1:26" ht="15.75" customHeight="1" x14ac:dyDescent="0.25">
      <c r="A727" s="93"/>
      <c r="B727" s="135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spans="1:26" ht="15.75" customHeight="1" x14ac:dyDescent="0.25">
      <c r="A728" s="93"/>
      <c r="B728" s="135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spans="1:26" ht="15.75" customHeight="1" x14ac:dyDescent="0.25">
      <c r="A729" s="93"/>
      <c r="B729" s="135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spans="1:26" ht="15.75" customHeight="1" x14ac:dyDescent="0.25">
      <c r="A730" s="93"/>
      <c r="B730" s="135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spans="1:26" ht="15.75" customHeight="1" x14ac:dyDescent="0.25">
      <c r="A731" s="93"/>
      <c r="B731" s="135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spans="1:26" ht="15.75" customHeight="1" x14ac:dyDescent="0.25">
      <c r="A732" s="93"/>
      <c r="B732" s="135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spans="1:26" ht="15.75" customHeight="1" x14ac:dyDescent="0.25">
      <c r="A733" s="93"/>
      <c r="B733" s="135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spans="1:26" ht="15.75" customHeight="1" x14ac:dyDescent="0.25">
      <c r="A734" s="93"/>
      <c r="B734" s="135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spans="1:26" ht="15.75" customHeight="1" x14ac:dyDescent="0.25">
      <c r="A735" s="93"/>
      <c r="B735" s="135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spans="1:26" ht="15.75" customHeight="1" x14ac:dyDescent="0.25">
      <c r="A736" s="93"/>
      <c r="B736" s="135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spans="1:26" ht="15.75" customHeight="1" x14ac:dyDescent="0.25">
      <c r="A737" s="93"/>
      <c r="B737" s="135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spans="1:26" ht="15.75" customHeight="1" x14ac:dyDescent="0.25">
      <c r="A738" s="93"/>
      <c r="B738" s="135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spans="1:26" ht="15.75" customHeight="1" x14ac:dyDescent="0.25">
      <c r="A739" s="93"/>
      <c r="B739" s="135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spans="1:26" ht="15.75" customHeight="1" x14ac:dyDescent="0.25">
      <c r="A740" s="93"/>
      <c r="B740" s="135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spans="1:26" ht="15.75" customHeight="1" x14ac:dyDescent="0.25">
      <c r="A741" s="93"/>
      <c r="B741" s="135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spans="1:26" ht="15.75" customHeight="1" x14ac:dyDescent="0.25">
      <c r="A742" s="93"/>
      <c r="B742" s="135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spans="1:26" ht="15.75" customHeight="1" x14ac:dyDescent="0.25">
      <c r="A743" s="93"/>
      <c r="B743" s="135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spans="1:26" ht="15.75" customHeight="1" x14ac:dyDescent="0.25">
      <c r="A744" s="93"/>
      <c r="B744" s="135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spans="1:26" ht="15.75" customHeight="1" x14ac:dyDescent="0.25">
      <c r="A745" s="93"/>
      <c r="B745" s="135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spans="1:26" ht="15.75" customHeight="1" x14ac:dyDescent="0.25">
      <c r="A746" s="93"/>
      <c r="B746" s="135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spans="1:26" ht="15.75" customHeight="1" x14ac:dyDescent="0.25">
      <c r="A747" s="93"/>
      <c r="B747" s="135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spans="1:26" ht="15.75" customHeight="1" x14ac:dyDescent="0.25">
      <c r="A748" s="93"/>
      <c r="B748" s="135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spans="1:26" ht="15.75" customHeight="1" x14ac:dyDescent="0.25">
      <c r="A749" s="93"/>
      <c r="B749" s="135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spans="1:26" ht="15.75" customHeight="1" x14ac:dyDescent="0.25">
      <c r="A750" s="93"/>
      <c r="B750" s="135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spans="1:26" ht="15.75" customHeight="1" x14ac:dyDescent="0.25">
      <c r="A751" s="93"/>
      <c r="B751" s="135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spans="1:26" ht="15.75" customHeight="1" x14ac:dyDescent="0.25">
      <c r="A752" s="93"/>
      <c r="B752" s="135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spans="1:26" ht="15.75" customHeight="1" x14ac:dyDescent="0.25">
      <c r="A753" s="93"/>
      <c r="B753" s="135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spans="1:26" ht="15.75" customHeight="1" x14ac:dyDescent="0.25">
      <c r="A754" s="93"/>
      <c r="B754" s="135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spans="1:26" ht="15.75" customHeight="1" x14ac:dyDescent="0.25">
      <c r="A755" s="93"/>
      <c r="B755" s="135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spans="1:26" ht="15.75" customHeight="1" x14ac:dyDescent="0.25">
      <c r="A756" s="93"/>
      <c r="B756" s="135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spans="1:26" ht="15.75" customHeight="1" x14ac:dyDescent="0.25">
      <c r="A757" s="93"/>
      <c r="B757" s="135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spans="1:26" ht="15.75" customHeight="1" x14ac:dyDescent="0.25">
      <c r="A758" s="93"/>
      <c r="B758" s="135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spans="1:26" ht="15.75" customHeight="1" x14ac:dyDescent="0.25">
      <c r="A759" s="93"/>
      <c r="B759" s="135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spans="1:26" ht="15.75" customHeight="1" x14ac:dyDescent="0.25">
      <c r="A760" s="93"/>
      <c r="B760" s="135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spans="1:26" ht="15.75" customHeight="1" x14ac:dyDescent="0.25">
      <c r="A761" s="93"/>
      <c r="B761" s="135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spans="1:26" ht="15.75" customHeight="1" x14ac:dyDescent="0.25">
      <c r="A762" s="93"/>
      <c r="B762" s="135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spans="1:26" ht="15.75" customHeight="1" x14ac:dyDescent="0.25">
      <c r="A763" s="93"/>
      <c r="B763" s="135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spans="1:26" ht="15.75" customHeight="1" x14ac:dyDescent="0.25">
      <c r="A764" s="93"/>
      <c r="B764" s="135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spans="1:26" ht="15.75" customHeight="1" x14ac:dyDescent="0.25">
      <c r="A765" s="93"/>
      <c r="B765" s="135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spans="1:26" ht="15.75" customHeight="1" x14ac:dyDescent="0.25">
      <c r="A766" s="93"/>
      <c r="B766" s="135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spans="1:26" ht="15.75" customHeight="1" x14ac:dyDescent="0.25">
      <c r="A767" s="93"/>
      <c r="B767" s="135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spans="1:26" ht="15.75" customHeight="1" x14ac:dyDescent="0.25">
      <c r="A768" s="93"/>
      <c r="B768" s="135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spans="1:26" ht="15.75" customHeight="1" x14ac:dyDescent="0.25">
      <c r="A769" s="93"/>
      <c r="B769" s="135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spans="1:26" ht="15.75" customHeight="1" x14ac:dyDescent="0.25">
      <c r="A770" s="93"/>
      <c r="B770" s="135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spans="1:26" ht="15.75" customHeight="1" x14ac:dyDescent="0.25">
      <c r="A771" s="93"/>
      <c r="B771" s="135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spans="1:26" ht="15.75" customHeight="1" x14ac:dyDescent="0.25">
      <c r="A772" s="93"/>
      <c r="B772" s="135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spans="1:26" ht="15.75" customHeight="1" x14ac:dyDescent="0.25">
      <c r="A773" s="93"/>
      <c r="B773" s="135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spans="1:26" ht="15.75" customHeight="1" x14ac:dyDescent="0.25">
      <c r="A774" s="93"/>
      <c r="B774" s="135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spans="1:26" ht="15.75" customHeight="1" x14ac:dyDescent="0.25">
      <c r="A775" s="93"/>
      <c r="B775" s="135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spans="1:26" ht="15.75" customHeight="1" x14ac:dyDescent="0.25">
      <c r="A776" s="93"/>
      <c r="B776" s="135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spans="1:26" ht="15.75" customHeight="1" x14ac:dyDescent="0.25">
      <c r="A777" s="93"/>
      <c r="B777" s="135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spans="1:26" ht="15.75" customHeight="1" x14ac:dyDescent="0.25">
      <c r="A778" s="93"/>
      <c r="B778" s="135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spans="1:26" ht="15.75" customHeight="1" x14ac:dyDescent="0.25">
      <c r="A779" s="93"/>
      <c r="B779" s="135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spans="1:26" ht="15.75" customHeight="1" x14ac:dyDescent="0.25">
      <c r="A780" s="93"/>
      <c r="B780" s="135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spans="1:26" ht="15.75" customHeight="1" x14ac:dyDescent="0.25">
      <c r="A781" s="93"/>
      <c r="B781" s="135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spans="1:26" ht="15.75" customHeight="1" x14ac:dyDescent="0.25">
      <c r="A782" s="93"/>
      <c r="B782" s="135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spans="1:26" ht="15.75" customHeight="1" x14ac:dyDescent="0.25">
      <c r="A783" s="93"/>
      <c r="B783" s="135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spans="1:26" ht="15.75" customHeight="1" x14ac:dyDescent="0.25">
      <c r="A784" s="93"/>
      <c r="B784" s="135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spans="1:26" ht="15.75" customHeight="1" x14ac:dyDescent="0.25">
      <c r="A785" s="93"/>
      <c r="B785" s="135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spans="1:26" ht="15.75" customHeight="1" x14ac:dyDescent="0.25">
      <c r="A786" s="93"/>
      <c r="B786" s="135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spans="1:26" ht="15.75" customHeight="1" x14ac:dyDescent="0.25">
      <c r="A787" s="93"/>
      <c r="B787" s="135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spans="1:26" ht="15.75" customHeight="1" x14ac:dyDescent="0.25">
      <c r="A788" s="93"/>
      <c r="B788" s="135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spans="1:26" ht="15.75" customHeight="1" x14ac:dyDescent="0.25">
      <c r="A789" s="93"/>
      <c r="B789" s="135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spans="1:26" ht="15.75" customHeight="1" x14ac:dyDescent="0.25">
      <c r="A790" s="93"/>
      <c r="B790" s="135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spans="1:26" ht="15.75" customHeight="1" x14ac:dyDescent="0.25">
      <c r="A791" s="93"/>
      <c r="B791" s="135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spans="1:26" ht="15.75" customHeight="1" x14ac:dyDescent="0.25">
      <c r="A792" s="93"/>
      <c r="B792" s="135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spans="1:26" ht="15.75" customHeight="1" x14ac:dyDescent="0.25">
      <c r="A793" s="93"/>
      <c r="B793" s="135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spans="1:26" ht="15.75" customHeight="1" x14ac:dyDescent="0.25">
      <c r="A794" s="93"/>
      <c r="B794" s="135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spans="1:26" ht="15.75" customHeight="1" x14ac:dyDescent="0.25">
      <c r="A795" s="93"/>
      <c r="B795" s="135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spans="1:26" ht="15.75" customHeight="1" x14ac:dyDescent="0.25">
      <c r="A796" s="93"/>
      <c r="B796" s="135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spans="1:26" ht="15.75" customHeight="1" x14ac:dyDescent="0.25">
      <c r="A797" s="93"/>
      <c r="B797" s="135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spans="1:26" ht="15.75" customHeight="1" x14ac:dyDescent="0.25">
      <c r="A798" s="93"/>
      <c r="B798" s="135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spans="1:26" ht="15.75" customHeight="1" x14ac:dyDescent="0.25">
      <c r="A799" s="93"/>
      <c r="B799" s="135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spans="1:26" ht="15.75" customHeight="1" x14ac:dyDescent="0.25">
      <c r="A800" s="93"/>
      <c r="B800" s="135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spans="1:26" ht="15.75" customHeight="1" x14ac:dyDescent="0.25">
      <c r="A801" s="93"/>
      <c r="B801" s="135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spans="1:26" ht="15.75" customHeight="1" x14ac:dyDescent="0.25">
      <c r="A802" s="93"/>
      <c r="B802" s="135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spans="1:26" ht="15.75" customHeight="1" x14ac:dyDescent="0.25">
      <c r="A803" s="93"/>
      <c r="B803" s="135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spans="1:26" ht="15.75" customHeight="1" x14ac:dyDescent="0.25">
      <c r="A804" s="93"/>
      <c r="B804" s="135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spans="1:26" ht="15.75" customHeight="1" x14ac:dyDescent="0.25">
      <c r="A805" s="93"/>
      <c r="B805" s="135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spans="1:26" ht="15.75" customHeight="1" x14ac:dyDescent="0.25">
      <c r="A806" s="93"/>
      <c r="B806" s="135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spans="1:26" ht="15.75" customHeight="1" x14ac:dyDescent="0.25">
      <c r="A807" s="93"/>
      <c r="B807" s="135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spans="1:26" ht="15.75" customHeight="1" x14ac:dyDescent="0.25">
      <c r="A808" s="93"/>
      <c r="B808" s="135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spans="1:26" ht="15.75" customHeight="1" x14ac:dyDescent="0.25">
      <c r="A809" s="93"/>
      <c r="B809" s="135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spans="1:26" ht="15.75" customHeight="1" x14ac:dyDescent="0.25">
      <c r="A810" s="93"/>
      <c r="B810" s="135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spans="1:26" ht="15.75" customHeight="1" x14ac:dyDescent="0.25">
      <c r="A811" s="93"/>
      <c r="B811" s="135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spans="1:26" ht="15.75" customHeight="1" x14ac:dyDescent="0.25">
      <c r="A812" s="93"/>
      <c r="B812" s="135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spans="1:26" ht="15.75" customHeight="1" x14ac:dyDescent="0.25">
      <c r="A813" s="93"/>
      <c r="B813" s="135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spans="1:26" ht="15.75" customHeight="1" x14ac:dyDescent="0.25">
      <c r="A814" s="93"/>
      <c r="B814" s="135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spans="1:26" ht="15.75" customHeight="1" x14ac:dyDescent="0.25">
      <c r="A815" s="93"/>
      <c r="B815" s="135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spans="1:26" ht="15.75" customHeight="1" x14ac:dyDescent="0.25">
      <c r="A816" s="93"/>
      <c r="B816" s="135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spans="1:26" ht="15.75" customHeight="1" x14ac:dyDescent="0.25">
      <c r="A817" s="93"/>
      <c r="B817" s="135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spans="1:26" ht="15.75" customHeight="1" x14ac:dyDescent="0.25">
      <c r="A818" s="93"/>
      <c r="B818" s="135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spans="1:26" ht="15.75" customHeight="1" x14ac:dyDescent="0.25">
      <c r="A819" s="93"/>
      <c r="B819" s="135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spans="1:26" ht="15.75" customHeight="1" x14ac:dyDescent="0.25">
      <c r="A820" s="93"/>
      <c r="B820" s="135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spans="1:26" ht="15.75" customHeight="1" x14ac:dyDescent="0.25">
      <c r="A821" s="93"/>
      <c r="B821" s="135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spans="1:26" ht="15.75" customHeight="1" x14ac:dyDescent="0.25">
      <c r="A822" s="93"/>
      <c r="B822" s="135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spans="1:26" ht="15.75" customHeight="1" x14ac:dyDescent="0.25">
      <c r="A823" s="93"/>
      <c r="B823" s="135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spans="1:26" ht="15.75" customHeight="1" x14ac:dyDescent="0.25">
      <c r="A824" s="93"/>
      <c r="B824" s="135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spans="1:26" ht="15.75" customHeight="1" x14ac:dyDescent="0.25">
      <c r="A825" s="93"/>
      <c r="B825" s="135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spans="1:26" ht="15.75" customHeight="1" x14ac:dyDescent="0.25">
      <c r="A826" s="93"/>
      <c r="B826" s="135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spans="1:26" ht="15.75" customHeight="1" x14ac:dyDescent="0.25">
      <c r="A827" s="93"/>
      <c r="B827" s="135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spans="1:26" ht="15.75" customHeight="1" x14ac:dyDescent="0.25">
      <c r="A828" s="93"/>
      <c r="B828" s="135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spans="1:26" ht="15.75" customHeight="1" x14ac:dyDescent="0.25">
      <c r="A829" s="93"/>
      <c r="B829" s="135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spans="1:26" ht="15.75" customHeight="1" x14ac:dyDescent="0.25">
      <c r="A830" s="93"/>
      <c r="B830" s="135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spans="1:26" ht="15.75" customHeight="1" x14ac:dyDescent="0.25">
      <c r="A831" s="93"/>
      <c r="B831" s="135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spans="1:26" ht="15.75" customHeight="1" x14ac:dyDescent="0.25">
      <c r="A832" s="93"/>
      <c r="B832" s="135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spans="1:26" ht="15.75" customHeight="1" x14ac:dyDescent="0.25">
      <c r="A833" s="93"/>
      <c r="B833" s="135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spans="1:26" ht="15.75" customHeight="1" x14ac:dyDescent="0.25">
      <c r="A834" s="93"/>
      <c r="B834" s="135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spans="1:26" ht="15.75" customHeight="1" x14ac:dyDescent="0.25">
      <c r="A835" s="93"/>
      <c r="B835" s="135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spans="1:26" ht="15.75" customHeight="1" x14ac:dyDescent="0.25">
      <c r="A836" s="93"/>
      <c r="B836" s="135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spans="1:26" ht="15.75" customHeight="1" x14ac:dyDescent="0.25">
      <c r="A837" s="93"/>
      <c r="B837" s="135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spans="1:26" ht="15.75" customHeight="1" x14ac:dyDescent="0.25">
      <c r="A838" s="93"/>
      <c r="B838" s="135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spans="1:26" ht="15.75" customHeight="1" x14ac:dyDescent="0.25">
      <c r="A839" s="93"/>
      <c r="B839" s="135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spans="1:26" ht="15.75" customHeight="1" x14ac:dyDescent="0.25">
      <c r="A840" s="93"/>
      <c r="B840" s="135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spans="1:26" ht="15.75" customHeight="1" x14ac:dyDescent="0.25">
      <c r="A841" s="93"/>
      <c r="B841" s="135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spans="1:26" ht="15.75" customHeight="1" x14ac:dyDescent="0.25">
      <c r="A842" s="93"/>
      <c r="B842" s="135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spans="1:26" ht="15.75" customHeight="1" x14ac:dyDescent="0.25">
      <c r="A843" s="93"/>
      <c r="B843" s="135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spans="1:26" ht="15.75" customHeight="1" x14ac:dyDescent="0.25">
      <c r="A844" s="93"/>
      <c r="B844" s="135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spans="1:26" ht="15.75" customHeight="1" x14ac:dyDescent="0.25">
      <c r="A845" s="93"/>
      <c r="B845" s="135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spans="1:26" ht="15.75" customHeight="1" x14ac:dyDescent="0.25">
      <c r="A846" s="93"/>
      <c r="B846" s="135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spans="1:26" ht="15.75" customHeight="1" x14ac:dyDescent="0.25">
      <c r="A847" s="93"/>
      <c r="B847" s="135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spans="1:26" ht="15.75" customHeight="1" x14ac:dyDescent="0.25">
      <c r="A848" s="93"/>
      <c r="B848" s="135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spans="1:26" ht="15.75" customHeight="1" x14ac:dyDescent="0.25">
      <c r="A849" s="93"/>
      <c r="B849" s="135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spans="1:26" ht="15.75" customHeight="1" x14ac:dyDescent="0.25">
      <c r="A850" s="93"/>
      <c r="B850" s="135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spans="1:26" ht="15.75" customHeight="1" x14ac:dyDescent="0.25">
      <c r="A851" s="93"/>
      <c r="B851" s="135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spans="1:26" ht="15.75" customHeight="1" x14ac:dyDescent="0.25">
      <c r="A852" s="93"/>
      <c r="B852" s="135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spans="1:26" ht="15.75" customHeight="1" x14ac:dyDescent="0.25">
      <c r="A853" s="93"/>
      <c r="B853" s="135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spans="1:26" ht="15.75" customHeight="1" x14ac:dyDescent="0.25">
      <c r="A854" s="93"/>
      <c r="B854" s="135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spans="1:26" ht="15.75" customHeight="1" x14ac:dyDescent="0.25">
      <c r="A855" s="93"/>
      <c r="B855" s="135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spans="1:26" ht="15.75" customHeight="1" x14ac:dyDescent="0.25">
      <c r="A856" s="93"/>
      <c r="B856" s="135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spans="1:26" ht="15.75" customHeight="1" x14ac:dyDescent="0.25">
      <c r="A857" s="93"/>
      <c r="B857" s="135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spans="1:26" ht="15.75" customHeight="1" x14ac:dyDescent="0.25">
      <c r="A858" s="93"/>
      <c r="B858" s="135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spans="1:26" ht="15.75" customHeight="1" x14ac:dyDescent="0.25">
      <c r="A859" s="93"/>
      <c r="B859" s="135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spans="1:26" ht="15.75" customHeight="1" x14ac:dyDescent="0.25">
      <c r="A860" s="93"/>
      <c r="B860" s="135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spans="1:26" ht="15.75" customHeight="1" x14ac:dyDescent="0.25">
      <c r="A861" s="93"/>
      <c r="B861" s="135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spans="1:26" ht="15.75" customHeight="1" x14ac:dyDescent="0.25">
      <c r="A862" s="93"/>
      <c r="B862" s="135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spans="1:26" ht="15.75" customHeight="1" x14ac:dyDescent="0.25">
      <c r="A863" s="93"/>
      <c r="B863" s="135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spans="1:26" ht="15.75" customHeight="1" x14ac:dyDescent="0.25">
      <c r="A864" s="93"/>
      <c r="B864" s="135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spans="1:26" ht="15.75" customHeight="1" x14ac:dyDescent="0.25">
      <c r="A865" s="93"/>
      <c r="B865" s="135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spans="1:26" ht="15.75" customHeight="1" x14ac:dyDescent="0.25">
      <c r="A866" s="93"/>
      <c r="B866" s="135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spans="1:26" ht="15.75" customHeight="1" x14ac:dyDescent="0.25">
      <c r="A867" s="93"/>
      <c r="B867" s="135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spans="1:26" ht="15.75" customHeight="1" x14ac:dyDescent="0.25">
      <c r="A868" s="93"/>
      <c r="B868" s="135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spans="1:26" ht="15.75" customHeight="1" x14ac:dyDescent="0.25">
      <c r="A869" s="93"/>
      <c r="B869" s="135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spans="1:26" ht="15.75" customHeight="1" x14ac:dyDescent="0.25">
      <c r="A870" s="93"/>
      <c r="B870" s="135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spans="1:26" ht="15.75" customHeight="1" x14ac:dyDescent="0.25">
      <c r="A871" s="93"/>
      <c r="B871" s="135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spans="1:26" ht="15.75" customHeight="1" x14ac:dyDescent="0.25">
      <c r="A872" s="93"/>
      <c r="B872" s="135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spans="1:26" ht="15.75" customHeight="1" x14ac:dyDescent="0.25">
      <c r="A873" s="93"/>
      <c r="B873" s="135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spans="1:26" ht="15.75" customHeight="1" x14ac:dyDescent="0.25">
      <c r="A874" s="93"/>
      <c r="B874" s="135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spans="1:26" ht="15.75" customHeight="1" x14ac:dyDescent="0.25">
      <c r="A875" s="93"/>
      <c r="B875" s="135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spans="1:26" ht="15.75" customHeight="1" x14ac:dyDescent="0.25">
      <c r="A876" s="93"/>
      <c r="B876" s="135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spans="1:26" ht="15.75" customHeight="1" x14ac:dyDescent="0.25">
      <c r="A877" s="93"/>
      <c r="B877" s="135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spans="1:26" ht="15.75" customHeight="1" x14ac:dyDescent="0.25">
      <c r="A878" s="93"/>
      <c r="B878" s="135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spans="1:26" ht="15.75" customHeight="1" x14ac:dyDescent="0.25">
      <c r="A879" s="93"/>
      <c r="B879" s="135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spans="1:26" ht="15.75" customHeight="1" x14ac:dyDescent="0.25">
      <c r="A880" s="93"/>
      <c r="B880" s="135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spans="1:26" ht="15.75" customHeight="1" x14ac:dyDescent="0.25">
      <c r="A881" s="93"/>
      <c r="B881" s="135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spans="1:26" ht="15.75" customHeight="1" x14ac:dyDescent="0.25">
      <c r="A882" s="93"/>
      <c r="B882" s="135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spans="1:26" ht="15.75" customHeight="1" x14ac:dyDescent="0.25">
      <c r="A883" s="93"/>
      <c r="B883" s="135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spans="1:26" ht="15.75" customHeight="1" x14ac:dyDescent="0.25">
      <c r="A884" s="93"/>
      <c r="B884" s="135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spans="1:26" ht="15.75" customHeight="1" x14ac:dyDescent="0.25">
      <c r="A885" s="93"/>
      <c r="B885" s="135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spans="1:26" ht="15.75" customHeight="1" x14ac:dyDescent="0.25">
      <c r="A886" s="93"/>
      <c r="B886" s="135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spans="1:26" ht="15.75" customHeight="1" x14ac:dyDescent="0.25">
      <c r="A887" s="93"/>
      <c r="B887" s="135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spans="1:26" ht="15.75" customHeight="1" x14ac:dyDescent="0.25">
      <c r="A888" s="93"/>
      <c r="B888" s="135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spans="1:26" ht="15.75" customHeight="1" x14ac:dyDescent="0.25">
      <c r="A889" s="93"/>
      <c r="B889" s="135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spans="1:26" ht="15.75" customHeight="1" x14ac:dyDescent="0.25">
      <c r="A890" s="93"/>
      <c r="B890" s="135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spans="1:26" ht="15.75" customHeight="1" x14ac:dyDescent="0.25">
      <c r="A891" s="93"/>
      <c r="B891" s="135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spans="1:26" ht="15.75" customHeight="1" x14ac:dyDescent="0.25">
      <c r="A892" s="93"/>
      <c r="B892" s="135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spans="1:26" ht="15.75" customHeight="1" x14ac:dyDescent="0.25">
      <c r="A893" s="93"/>
      <c r="B893" s="135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spans="1:26" ht="15.75" customHeight="1" x14ac:dyDescent="0.25">
      <c r="A894" s="93"/>
      <c r="B894" s="135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spans="1:26" ht="15.75" customHeight="1" x14ac:dyDescent="0.25">
      <c r="A895" s="93"/>
      <c r="B895" s="135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spans="1:26" ht="15.75" customHeight="1" x14ac:dyDescent="0.25">
      <c r="A896" s="93"/>
      <c r="B896" s="135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spans="1:26" ht="15.75" customHeight="1" x14ac:dyDescent="0.25">
      <c r="A897" s="93"/>
      <c r="B897" s="135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spans="1:26" ht="15.75" customHeight="1" x14ac:dyDescent="0.25">
      <c r="A898" s="93"/>
      <c r="B898" s="135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spans="1:26" ht="15.75" customHeight="1" x14ac:dyDescent="0.25">
      <c r="A899" s="93"/>
      <c r="B899" s="135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spans="1:26" ht="15.75" customHeight="1" x14ac:dyDescent="0.25">
      <c r="A900" s="93"/>
      <c r="B900" s="135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spans="1:26" ht="15.75" customHeight="1" x14ac:dyDescent="0.25">
      <c r="A901" s="93"/>
      <c r="B901" s="135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spans="1:26" ht="15.75" customHeight="1" x14ac:dyDescent="0.25">
      <c r="A902" s="93"/>
      <c r="B902" s="135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spans="1:26" ht="15.75" customHeight="1" x14ac:dyDescent="0.25">
      <c r="A903" s="93"/>
      <c r="B903" s="135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spans="1:26" ht="15.75" customHeight="1" x14ac:dyDescent="0.25">
      <c r="A904" s="93"/>
      <c r="B904" s="135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spans="1:26" ht="15.75" customHeight="1" x14ac:dyDescent="0.25">
      <c r="A905" s="93"/>
      <c r="B905" s="135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spans="1:26" ht="15.75" customHeight="1" x14ac:dyDescent="0.25">
      <c r="A906" s="93"/>
      <c r="B906" s="135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spans="1:26" ht="15.75" customHeight="1" x14ac:dyDescent="0.25">
      <c r="A907" s="93"/>
      <c r="B907" s="135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spans="1:26" ht="15.75" customHeight="1" x14ac:dyDescent="0.25">
      <c r="A908" s="93"/>
      <c r="B908" s="135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spans="1:26" ht="15.75" customHeight="1" x14ac:dyDescent="0.25">
      <c r="A909" s="93"/>
      <c r="B909" s="135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spans="1:26" ht="15.75" customHeight="1" x14ac:dyDescent="0.25">
      <c r="A910" s="93"/>
      <c r="B910" s="135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spans="1:26" ht="15.75" customHeight="1" x14ac:dyDescent="0.25">
      <c r="A911" s="93"/>
      <c r="B911" s="135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spans="1:26" ht="15.75" customHeight="1" x14ac:dyDescent="0.25">
      <c r="A912" s="93"/>
      <c r="B912" s="135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spans="1:26" ht="15.75" customHeight="1" x14ac:dyDescent="0.25">
      <c r="A913" s="93"/>
      <c r="B913" s="135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spans="1:26" ht="15.75" customHeight="1" x14ac:dyDescent="0.25">
      <c r="A914" s="93"/>
      <c r="B914" s="135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spans="1:26" ht="15.75" customHeight="1" x14ac:dyDescent="0.25">
      <c r="A915" s="93"/>
      <c r="B915" s="135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spans="1:26" ht="15.75" customHeight="1" x14ac:dyDescent="0.25">
      <c r="A916" s="93"/>
      <c r="B916" s="135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spans="1:26" ht="15.75" customHeight="1" x14ac:dyDescent="0.25">
      <c r="A917" s="93"/>
      <c r="B917" s="135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spans="1:26" ht="15.75" customHeight="1" x14ac:dyDescent="0.25">
      <c r="A918" s="93"/>
      <c r="B918" s="135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spans="1:26" ht="15.75" customHeight="1" x14ac:dyDescent="0.25">
      <c r="A919" s="93"/>
      <c r="B919" s="135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spans="1:26" ht="15.75" customHeight="1" x14ac:dyDescent="0.25">
      <c r="A920" s="93"/>
      <c r="B920" s="135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spans="1:26" ht="15.75" customHeight="1" x14ac:dyDescent="0.25">
      <c r="A921" s="93"/>
      <c r="B921" s="135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spans="1:26" ht="15.75" customHeight="1" x14ac:dyDescent="0.25">
      <c r="A922" s="93"/>
      <c r="B922" s="135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spans="1:26" ht="15.75" customHeight="1" x14ac:dyDescent="0.25">
      <c r="A923" s="93"/>
      <c r="B923" s="135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spans="1:26" ht="15.75" customHeight="1" x14ac:dyDescent="0.25">
      <c r="A924" s="93"/>
      <c r="B924" s="135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spans="1:26" ht="15.75" customHeight="1" x14ac:dyDescent="0.25">
      <c r="A925" s="93"/>
      <c r="B925" s="135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spans="1:26" ht="15.75" customHeight="1" x14ac:dyDescent="0.25">
      <c r="A926" s="93"/>
      <c r="B926" s="135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spans="1:26" ht="15.75" customHeight="1" x14ac:dyDescent="0.25">
      <c r="A927" s="93"/>
      <c r="B927" s="135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spans="1:26" ht="15.75" customHeight="1" x14ac:dyDescent="0.25">
      <c r="A928" s="93"/>
      <c r="B928" s="135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spans="1:26" ht="15.75" customHeight="1" x14ac:dyDescent="0.25">
      <c r="A929" s="93"/>
      <c r="B929" s="135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spans="1:26" ht="15.75" customHeight="1" x14ac:dyDescent="0.25">
      <c r="A930" s="93"/>
      <c r="B930" s="135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spans="1:26" ht="15.75" customHeight="1" x14ac:dyDescent="0.25">
      <c r="A931" s="93"/>
      <c r="B931" s="135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spans="1:26" ht="15.75" customHeight="1" x14ac:dyDescent="0.25">
      <c r="A932" s="93"/>
      <c r="B932" s="135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spans="1:26" ht="15.75" customHeight="1" x14ac:dyDescent="0.25">
      <c r="A933" s="93"/>
      <c r="B933" s="135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spans="1:26" ht="15.75" customHeight="1" x14ac:dyDescent="0.25">
      <c r="A934" s="93"/>
      <c r="B934" s="135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spans="1:26" ht="15.75" customHeight="1" x14ac:dyDescent="0.25">
      <c r="A935" s="93"/>
      <c r="B935" s="135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spans="1:26" ht="15.75" customHeight="1" x14ac:dyDescent="0.25">
      <c r="A936" s="93"/>
      <c r="B936" s="135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spans="1:26" ht="15.75" customHeight="1" x14ac:dyDescent="0.25">
      <c r="A937" s="93"/>
      <c r="B937" s="135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spans="1:26" ht="15.75" customHeight="1" x14ac:dyDescent="0.25">
      <c r="A938" s="93"/>
      <c r="B938" s="135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spans="1:26" ht="15.75" customHeight="1" x14ac:dyDescent="0.25">
      <c r="A939" s="93"/>
      <c r="B939" s="135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spans="1:26" ht="15.75" customHeight="1" x14ac:dyDescent="0.25">
      <c r="A940" s="93"/>
      <c r="B940" s="135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spans="1:26" ht="15.75" customHeight="1" x14ac:dyDescent="0.25">
      <c r="A941" s="93"/>
      <c r="B941" s="135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spans="1:26" ht="15.75" customHeight="1" x14ac:dyDescent="0.25">
      <c r="A942" s="93"/>
      <c r="B942" s="135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spans="1:26" ht="15.75" customHeight="1" x14ac:dyDescent="0.25">
      <c r="A943" s="93"/>
      <c r="B943" s="135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spans="1:26" ht="15.75" customHeight="1" x14ac:dyDescent="0.25">
      <c r="A944" s="93"/>
      <c r="B944" s="135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spans="1:26" ht="15.75" customHeight="1" x14ac:dyDescent="0.25">
      <c r="A945" s="93"/>
      <c r="B945" s="135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spans="1:26" ht="15.75" customHeight="1" x14ac:dyDescent="0.25">
      <c r="A946" s="93"/>
      <c r="B946" s="135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spans="1:26" ht="15.75" customHeight="1" x14ac:dyDescent="0.25">
      <c r="A947" s="93"/>
      <c r="B947" s="135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spans="1:26" ht="15.75" customHeight="1" x14ac:dyDescent="0.25">
      <c r="A948" s="93"/>
      <c r="B948" s="135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spans="1:26" ht="15.75" customHeight="1" x14ac:dyDescent="0.25">
      <c r="A949" s="93"/>
      <c r="B949" s="135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spans="1:26" ht="15.75" customHeight="1" x14ac:dyDescent="0.25">
      <c r="A950" s="93"/>
      <c r="B950" s="135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spans="1:26" ht="15.75" customHeight="1" x14ac:dyDescent="0.25">
      <c r="A951" s="93"/>
      <c r="B951" s="135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spans="1:26" ht="15.75" customHeight="1" x14ac:dyDescent="0.25">
      <c r="A952" s="93"/>
      <c r="B952" s="135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spans="1:26" ht="15.75" customHeight="1" x14ac:dyDescent="0.25">
      <c r="A953" s="93"/>
      <c r="B953" s="135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spans="1:26" ht="15.75" customHeight="1" x14ac:dyDescent="0.25">
      <c r="A954" s="93"/>
      <c r="B954" s="135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spans="1:26" ht="15.75" customHeight="1" x14ac:dyDescent="0.25">
      <c r="A955" s="93"/>
      <c r="B955" s="135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spans="1:26" ht="15.75" customHeight="1" x14ac:dyDescent="0.25">
      <c r="A956" s="93"/>
      <c r="B956" s="135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spans="1:26" ht="15.75" customHeight="1" x14ac:dyDescent="0.25">
      <c r="A957" s="93"/>
      <c r="B957" s="135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spans="1:26" ht="15.75" customHeight="1" x14ac:dyDescent="0.25">
      <c r="A958" s="93"/>
      <c r="B958" s="135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spans="1:26" ht="15.75" customHeight="1" x14ac:dyDescent="0.25">
      <c r="A959" s="93"/>
      <c r="B959" s="135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spans="1:26" ht="15.75" customHeight="1" x14ac:dyDescent="0.25">
      <c r="A960" s="93"/>
      <c r="B960" s="135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spans="1:26" ht="15.75" customHeight="1" x14ac:dyDescent="0.25">
      <c r="A961" s="93"/>
      <c r="B961" s="135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spans="1:26" ht="15.75" customHeight="1" x14ac:dyDescent="0.25">
      <c r="A962" s="93"/>
      <c r="B962" s="135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spans="1:26" ht="15.75" customHeight="1" x14ac:dyDescent="0.25">
      <c r="A963" s="93"/>
      <c r="B963" s="135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spans="1:26" ht="15.75" customHeight="1" x14ac:dyDescent="0.25">
      <c r="A964" s="93"/>
      <c r="B964" s="135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spans="1:26" ht="15.75" customHeight="1" x14ac:dyDescent="0.25">
      <c r="A965" s="93"/>
      <c r="B965" s="135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spans="1:26" ht="15.75" customHeight="1" x14ac:dyDescent="0.25">
      <c r="A966" s="93"/>
      <c r="B966" s="135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spans="1:26" ht="15.75" customHeight="1" x14ac:dyDescent="0.25">
      <c r="A967" s="93"/>
      <c r="B967" s="135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spans="1:26" ht="15.75" customHeight="1" x14ac:dyDescent="0.25">
      <c r="A968" s="93"/>
      <c r="B968" s="135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spans="1:26" ht="15.75" customHeight="1" x14ac:dyDescent="0.25">
      <c r="A969" s="93"/>
      <c r="B969" s="135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spans="1:26" ht="15.75" customHeight="1" x14ac:dyDescent="0.25">
      <c r="A970" s="93"/>
      <c r="B970" s="135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spans="1:26" ht="15.75" customHeight="1" x14ac:dyDescent="0.25">
      <c r="A971" s="93"/>
      <c r="B971" s="135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spans="1:26" ht="15.75" customHeight="1" x14ac:dyDescent="0.25">
      <c r="A972" s="93"/>
      <c r="B972" s="135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spans="1:26" ht="15.75" customHeight="1" x14ac:dyDescent="0.25">
      <c r="A973" s="93"/>
      <c r="B973" s="135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spans="1:26" ht="15.75" customHeight="1" x14ac:dyDescent="0.25">
      <c r="A974" s="93"/>
      <c r="B974" s="135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spans="1:26" ht="15.75" customHeight="1" x14ac:dyDescent="0.25">
      <c r="A975" s="93"/>
      <c r="B975" s="135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spans="1:26" ht="15.75" customHeight="1" x14ac:dyDescent="0.25">
      <c r="A976" s="93"/>
      <c r="B976" s="135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spans="1:26" ht="15.75" customHeight="1" x14ac:dyDescent="0.25">
      <c r="A977" s="93"/>
      <c r="B977" s="135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spans="1:26" ht="15.75" customHeight="1" x14ac:dyDescent="0.25">
      <c r="A978" s="93"/>
      <c r="B978" s="135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spans="1:26" ht="15.75" customHeight="1" x14ac:dyDescent="0.25">
      <c r="A979" s="93"/>
      <c r="B979" s="135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spans="1:26" ht="15.75" customHeight="1" x14ac:dyDescent="0.25">
      <c r="A980" s="93"/>
      <c r="B980" s="135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spans="1:26" ht="15.75" customHeight="1" x14ac:dyDescent="0.25">
      <c r="A981" s="93"/>
      <c r="B981" s="135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spans="1:26" ht="15.75" customHeight="1" x14ac:dyDescent="0.25">
      <c r="A982" s="93"/>
      <c r="B982" s="135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spans="1:26" ht="15.75" customHeight="1" x14ac:dyDescent="0.25">
      <c r="A983" s="93"/>
      <c r="B983" s="135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spans="1:26" ht="15.75" customHeight="1" x14ac:dyDescent="0.25">
      <c r="A984" s="93"/>
      <c r="B984" s="135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spans="1:26" ht="15.75" customHeight="1" x14ac:dyDescent="0.25">
      <c r="A985" s="93"/>
      <c r="B985" s="135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spans="1:26" ht="15.75" customHeight="1" x14ac:dyDescent="0.25">
      <c r="A986" s="93"/>
      <c r="B986" s="135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spans="1:26" ht="15.75" customHeight="1" x14ac:dyDescent="0.25">
      <c r="A987" s="93"/>
      <c r="B987" s="135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spans="1:26" ht="15.75" customHeight="1" x14ac:dyDescent="0.25">
      <c r="A988" s="93"/>
      <c r="B988" s="135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spans="1:26" ht="15.75" customHeight="1" x14ac:dyDescent="0.25">
      <c r="A989" s="93"/>
      <c r="B989" s="135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spans="1:26" ht="15.75" customHeight="1" x14ac:dyDescent="0.25">
      <c r="A990" s="93"/>
      <c r="B990" s="135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spans="1:26" ht="15.75" customHeight="1" x14ac:dyDescent="0.25">
      <c r="A991" s="93"/>
      <c r="B991" s="135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spans="1:26" ht="15.75" customHeight="1" x14ac:dyDescent="0.25">
      <c r="A992" s="93"/>
      <c r="B992" s="135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spans="1:26" ht="15.75" customHeight="1" x14ac:dyDescent="0.25">
      <c r="A993" s="93"/>
      <c r="B993" s="135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spans="1:26" ht="15.75" customHeight="1" x14ac:dyDescent="0.25">
      <c r="A994" s="93"/>
      <c r="B994" s="135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spans="1:26" ht="15.75" customHeight="1" x14ac:dyDescent="0.25">
      <c r="A995" s="93"/>
      <c r="B995" s="135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spans="1:26" ht="15.75" customHeight="1" x14ac:dyDescent="0.25">
      <c r="A996" s="93"/>
      <c r="B996" s="135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spans="1:26" ht="15.75" customHeight="1" x14ac:dyDescent="0.25">
      <c r="A997" s="93"/>
      <c r="B997" s="135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spans="1:26" ht="15.75" customHeight="1" x14ac:dyDescent="0.25">
      <c r="A998" s="93"/>
      <c r="B998" s="135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spans="1:26" ht="15.75" customHeight="1" x14ac:dyDescent="0.25">
      <c r="A999" s="93"/>
      <c r="B999" s="135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spans="1:26" ht="15.75" customHeight="1" x14ac:dyDescent="0.25">
      <c r="A1000" s="93"/>
      <c r="B1000" s="135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</sheetData>
  <autoFilter ref="A2:I52"/>
  <mergeCells count="13">
    <mergeCell ref="L31:L32"/>
    <mergeCell ref="L33:L37"/>
    <mergeCell ref="A1:L1"/>
    <mergeCell ref="L3:L15"/>
    <mergeCell ref="L16:L24"/>
    <mergeCell ref="L25:L28"/>
    <mergeCell ref="L29:L30"/>
    <mergeCell ref="L39:L40"/>
    <mergeCell ref="L42:L43"/>
    <mergeCell ref="K44:K45"/>
    <mergeCell ref="L44:L45"/>
    <mergeCell ref="K46:K48"/>
    <mergeCell ref="L46:L48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AR-REGISTRO LLAMADAS 189VS</vt:lpstr>
      <vt:lpstr>APOYO DE DATOS AZC-DATOS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Salgado</dc:creator>
  <cp:lastModifiedBy>ING. DIEGO PAREDES P</cp:lastModifiedBy>
  <dcterms:created xsi:type="dcterms:W3CDTF">2020-09-18T13:21:30Z</dcterms:created>
  <dcterms:modified xsi:type="dcterms:W3CDTF">2020-09-28T18:16:34Z</dcterms:modified>
</cp:coreProperties>
</file>