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MOBILIARIA SAN VICENTE\PROYECTOS URBANOS\SAN VICENTE DE TERRANOVA\PRESENTACIÓN PUAE\P10\"/>
    </mc:Choice>
  </mc:AlternateContent>
  <xr:revisionPtr revIDLastSave="0" documentId="13_ncr:1_{F548AF93-BD70-4903-997A-F79D6495F4E3}" xr6:coauthVersionLast="45" xr6:coauthVersionMax="45" xr10:uidLastSave="{00000000-0000-0000-0000-000000000000}"/>
  <bookViews>
    <workbookView xWindow="-120" yWindow="-120" windowWidth="29040" windowHeight="15840" xr2:uid="{7CC5256C-D840-4DD6-B6CC-34FAAEB573B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8" i="1" l="1"/>
  <c r="C96" i="1"/>
  <c r="C93" i="1"/>
  <c r="C92" i="1"/>
  <c r="C110" i="1"/>
  <c r="D110" i="1" s="1"/>
  <c r="D111" i="1" l="1"/>
  <c r="C113" i="1"/>
  <c r="E111" i="1" l="1"/>
  <c r="E109" i="1"/>
  <c r="E112" i="1"/>
  <c r="D112" i="1"/>
  <c r="E110" i="1"/>
  <c r="E113" i="1" s="1"/>
  <c r="C97" i="1"/>
  <c r="C99" i="1" l="1"/>
  <c r="D99" i="1" s="1"/>
  <c r="D98" i="1"/>
  <c r="C100" i="1"/>
  <c r="D97" i="1"/>
  <c r="C82" i="1"/>
  <c r="D82" i="1" s="1"/>
  <c r="E99" i="1" l="1"/>
  <c r="E96" i="1"/>
  <c r="E98" i="1"/>
  <c r="E97" i="1"/>
  <c r="C85" i="1"/>
  <c r="D83" i="1"/>
  <c r="C84" i="1"/>
  <c r="E84" i="1" s="1"/>
  <c r="E82" i="1"/>
  <c r="C70" i="1"/>
  <c r="C73" i="1" s="1"/>
  <c r="D84" i="1" l="1"/>
  <c r="E100" i="1"/>
  <c r="E81" i="1"/>
  <c r="E85" i="1" s="1"/>
  <c r="E83" i="1"/>
  <c r="D71" i="1"/>
  <c r="D70" i="1"/>
  <c r="E69" i="1"/>
  <c r="E70" i="1"/>
  <c r="E71" i="1"/>
  <c r="C72" i="1"/>
  <c r="C58" i="1"/>
  <c r="C46" i="1"/>
  <c r="C48" i="1" s="1"/>
  <c r="C37" i="1"/>
  <c r="E35" i="1" s="1"/>
  <c r="C36" i="1"/>
  <c r="E36" i="1" s="1"/>
  <c r="D35" i="1"/>
  <c r="D34" i="1"/>
  <c r="C22" i="1"/>
  <c r="D22" i="1" s="1"/>
  <c r="C10" i="1"/>
  <c r="D11" i="1" s="1"/>
  <c r="C61" i="1" l="1"/>
  <c r="E57" i="1" s="1"/>
  <c r="C60" i="1"/>
  <c r="E72" i="1"/>
  <c r="D72" i="1"/>
  <c r="E73" i="1"/>
  <c r="D23" i="1"/>
  <c r="D58" i="1"/>
  <c r="C24" i="1"/>
  <c r="D24" i="1" s="1"/>
  <c r="D59" i="1"/>
  <c r="D48" i="1"/>
  <c r="C49" i="1"/>
  <c r="E48" i="1" s="1"/>
  <c r="D46" i="1"/>
  <c r="E46" i="1"/>
  <c r="D47" i="1"/>
  <c r="E33" i="1"/>
  <c r="E34" i="1"/>
  <c r="E37" i="1" s="1"/>
  <c r="D36" i="1"/>
  <c r="C25" i="1"/>
  <c r="D10" i="1"/>
  <c r="C12" i="1"/>
  <c r="C13" i="1"/>
  <c r="E58" i="1" l="1"/>
  <c r="E59" i="1"/>
  <c r="E60" i="1"/>
  <c r="D60" i="1"/>
  <c r="E61" i="1"/>
  <c r="E45" i="1"/>
  <c r="E49" i="1" s="1"/>
  <c r="E47" i="1"/>
  <c r="E21" i="1"/>
  <c r="E23" i="1"/>
  <c r="E24" i="1"/>
  <c r="E22" i="1"/>
  <c r="E12" i="1"/>
  <c r="D12" i="1"/>
  <c r="E11" i="1"/>
  <c r="E9" i="1"/>
  <c r="E10" i="1"/>
  <c r="E13" i="1" s="1"/>
  <c r="E25" i="1" l="1"/>
</calcChain>
</file>

<file path=xl/sharedStrings.xml><?xml version="1.0" encoding="utf-8"?>
<sst xmlns="http://schemas.openxmlformats.org/spreadsheetml/2006/main" count="108" uniqueCount="19">
  <si>
    <t>m2</t>
  </si>
  <si>
    <t>AREA DE ESCRITURA</t>
  </si>
  <si>
    <t>AREA DE LEVANTAMIENTO</t>
  </si>
  <si>
    <t>% AREA UTIL</t>
  </si>
  <si>
    <t>% AREA TOTAL</t>
  </si>
  <si>
    <t>AREA VIAS PROYECTADAS</t>
  </si>
  <si>
    <t>AREA UTIL</t>
  </si>
  <si>
    <t>AREA VERDE</t>
  </si>
  <si>
    <t>AREA A SUBDIVIDIR</t>
  </si>
  <si>
    <t>AREA TOTAL</t>
  </si>
  <si>
    <t>CUADRO DE AREAS EQ1</t>
  </si>
  <si>
    <t>CUADRO DE AREAS EQ9</t>
  </si>
  <si>
    <t>CUADRO DE AREAS MZ8</t>
  </si>
  <si>
    <t>CUADRO DE AREAS MZ9</t>
  </si>
  <si>
    <t>CUADRO DE AREAS MZ10</t>
  </si>
  <si>
    <t>CUADRO DE AREAS MZ11</t>
  </si>
  <si>
    <t>CUADRO DE AREAS MZ12</t>
  </si>
  <si>
    <t>CUADRO DE AREAS GENERAL</t>
  </si>
  <si>
    <t>CUADRO DE AREAS EQ2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</si>
</sst>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2" fontId="0" fillId="0" borderId="2" xfId="0" applyNumberFormat="1" applyBorder="1" applyAlignment="1">
      <alignment horizontal="right"/>
    </xf>
    <xf numFmtId="0" fontId="1" fillId="0" borderId="2" xfId="0" applyFont="1" applyBorder="1"/>
    <xf numFmtId="2" fontId="0" fillId="0" borderId="1" xfId="0" applyNumberFormat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0" fillId="0" borderId="4" xfId="0" applyBorder="1"/>
    <xf numFmtId="2" fontId="0" fillId="0" borderId="1" xfId="0" applyNumberFormat="1" applyBorder="1"/>
    <xf numFmtId="2" fontId="0" fillId="2" borderId="0" xfId="0" applyNumberFormat="1" applyFill="1"/>
    <xf numFmtId="0" fontId="1" fillId="3" borderId="4" xfId="0" applyFont="1" applyFill="1" applyBorder="1"/>
    <xf numFmtId="2" fontId="0" fillId="3" borderId="1" xfId="0" applyNumberFormat="1" applyFill="1" applyBorder="1"/>
    <xf numFmtId="0" fontId="0" fillId="0" borderId="1" xfId="0" applyBorder="1"/>
    <xf numFmtId="2" fontId="0" fillId="0" borderId="5" xfId="0" applyNumberFormat="1" applyBorder="1"/>
    <xf numFmtId="2" fontId="0" fillId="0" borderId="6" xfId="0" applyNumberForma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90094-F5C2-47B2-8425-91A020361452}">
  <dimension ref="B3:E113"/>
  <sheetViews>
    <sheetView tabSelected="1" topLeftCell="A73" workbookViewId="0">
      <selection activeCell="C77" sqref="C77"/>
    </sheetView>
  </sheetViews>
  <sheetFormatPr baseColWidth="10" defaultRowHeight="15" x14ac:dyDescent="0.25"/>
  <cols>
    <col min="2" max="2" width="25.28515625" customWidth="1"/>
    <col min="4" max="4" width="13.85546875" customWidth="1"/>
    <col min="5" max="5" width="14.28515625" customWidth="1"/>
    <col min="8" max="8" width="11.42578125" customWidth="1"/>
  </cols>
  <sheetData>
    <row r="3" spans="2:5" x14ac:dyDescent="0.25">
      <c r="B3" s="17" t="s">
        <v>12</v>
      </c>
      <c r="C3" s="18"/>
      <c r="D3" s="1"/>
    </row>
    <row r="4" spans="2:5" x14ac:dyDescent="0.25">
      <c r="B4" s="2"/>
      <c r="C4" s="3" t="s">
        <v>0</v>
      </c>
    </row>
    <row r="5" spans="2:5" x14ac:dyDescent="0.25">
      <c r="B5" s="4" t="s">
        <v>1</v>
      </c>
      <c r="C5" s="5">
        <v>22307</v>
      </c>
    </row>
    <row r="6" spans="2:5" x14ac:dyDescent="0.25">
      <c r="B6" s="6" t="s">
        <v>2</v>
      </c>
      <c r="C6" s="7">
        <v>22641.07</v>
      </c>
    </row>
    <row r="8" spans="2:5" x14ac:dyDescent="0.25">
      <c r="B8" s="2"/>
      <c r="C8" s="8" t="s">
        <v>0</v>
      </c>
      <c r="D8" s="3" t="s">
        <v>3</v>
      </c>
      <c r="E8" s="8" t="s">
        <v>4</v>
      </c>
    </row>
    <row r="9" spans="2:5" x14ac:dyDescent="0.25">
      <c r="B9" s="9" t="s">
        <v>5</v>
      </c>
      <c r="C9" s="10">
        <v>4214.21</v>
      </c>
      <c r="D9" s="11"/>
      <c r="E9" s="10">
        <f>(C9*100)/C13</f>
        <v>18.613122083011095</v>
      </c>
    </row>
    <row r="10" spans="2:5" x14ac:dyDescent="0.25">
      <c r="B10" s="12" t="s">
        <v>6</v>
      </c>
      <c r="C10" s="13">
        <f>C6-C9</f>
        <v>18426.86</v>
      </c>
      <c r="D10" s="13">
        <f>(C10*100)/C10</f>
        <v>100</v>
      </c>
      <c r="E10" s="13">
        <f>(C10*100)/C13</f>
        <v>81.386877916988908</v>
      </c>
    </row>
    <row r="11" spans="2:5" x14ac:dyDescent="0.25">
      <c r="B11" s="14" t="s">
        <v>7</v>
      </c>
      <c r="C11" s="15">
        <v>1350.58</v>
      </c>
      <c r="D11" s="10">
        <f>(C11*100)/C10</f>
        <v>7.3294093513490628</v>
      </c>
      <c r="E11" s="16">
        <f>(C11*100)/C13</f>
        <v>5.9651774408188309</v>
      </c>
    </row>
    <row r="12" spans="2:5" x14ac:dyDescent="0.25">
      <c r="B12" s="14" t="s">
        <v>8</v>
      </c>
      <c r="C12" s="10">
        <f>C10-C11</f>
        <v>17076.28</v>
      </c>
      <c r="D12" s="10">
        <f>(C12*100)/C10</f>
        <v>92.670590648650929</v>
      </c>
      <c r="E12" s="10">
        <f>(C12*100)/C13</f>
        <v>75.421700476170074</v>
      </c>
    </row>
    <row r="13" spans="2:5" x14ac:dyDescent="0.25">
      <c r="B13" s="12" t="s">
        <v>9</v>
      </c>
      <c r="C13" s="13">
        <f>C10+C9</f>
        <v>22641.07</v>
      </c>
      <c r="D13" s="11"/>
      <c r="E13" s="13">
        <f>+E10+E9</f>
        <v>100</v>
      </c>
    </row>
    <row r="15" spans="2:5" x14ac:dyDescent="0.25">
      <c r="B15" s="17" t="s">
        <v>13</v>
      </c>
      <c r="C15" s="18"/>
      <c r="D15" s="1"/>
    </row>
    <row r="16" spans="2:5" x14ac:dyDescent="0.25">
      <c r="B16" s="2"/>
      <c r="C16" s="3" t="s">
        <v>0</v>
      </c>
    </row>
    <row r="17" spans="2:5" x14ac:dyDescent="0.25">
      <c r="B17" s="4" t="s">
        <v>1</v>
      </c>
      <c r="C17" s="5">
        <v>16122</v>
      </c>
    </row>
    <row r="18" spans="2:5" x14ac:dyDescent="0.25">
      <c r="B18" s="6" t="s">
        <v>2</v>
      </c>
      <c r="C18" s="7">
        <v>16364.8</v>
      </c>
    </row>
    <row r="20" spans="2:5" x14ac:dyDescent="0.25">
      <c r="B20" s="2"/>
      <c r="C20" s="8" t="s">
        <v>0</v>
      </c>
      <c r="D20" s="3" t="s">
        <v>3</v>
      </c>
      <c r="E20" s="8" t="s">
        <v>4</v>
      </c>
    </row>
    <row r="21" spans="2:5" x14ac:dyDescent="0.25">
      <c r="B21" s="9" t="s">
        <v>5</v>
      </c>
      <c r="C21" s="10">
        <v>2155.12</v>
      </c>
      <c r="D21" s="11"/>
      <c r="E21" s="10">
        <f>(C21*100)/C25</f>
        <v>13.169241298396559</v>
      </c>
    </row>
    <row r="22" spans="2:5" x14ac:dyDescent="0.25">
      <c r="B22" s="12" t="s">
        <v>6</v>
      </c>
      <c r="C22" s="13">
        <f>C18-C21</f>
        <v>14209.68</v>
      </c>
      <c r="D22" s="13">
        <f>(C22*100)/C22</f>
        <v>100</v>
      </c>
      <c r="E22" s="13">
        <f>(C22*100)/C25</f>
        <v>86.830758701603443</v>
      </c>
    </row>
    <row r="23" spans="2:5" x14ac:dyDescent="0.25">
      <c r="B23" s="14" t="s">
        <v>7</v>
      </c>
      <c r="C23" s="15">
        <v>1333.63</v>
      </c>
      <c r="D23" s="10">
        <f>(C23*100)/C22</f>
        <v>9.385362654190665</v>
      </c>
      <c r="E23" s="16">
        <f>(C23*100)/C25</f>
        <v>8.1493815995307006</v>
      </c>
    </row>
    <row r="24" spans="2:5" x14ac:dyDescent="0.25">
      <c r="B24" s="14" t="s">
        <v>8</v>
      </c>
      <c r="C24" s="10">
        <f>C22-C23</f>
        <v>12876.05</v>
      </c>
      <c r="D24" s="10">
        <f>(C24*100)/C22</f>
        <v>90.614637345809328</v>
      </c>
      <c r="E24" s="10">
        <f>(C24*100)/C25</f>
        <v>78.681377102072744</v>
      </c>
    </row>
    <row r="25" spans="2:5" x14ac:dyDescent="0.25">
      <c r="B25" s="12" t="s">
        <v>9</v>
      </c>
      <c r="C25" s="13">
        <f>C22+C21</f>
        <v>16364.8</v>
      </c>
      <c r="D25" s="11"/>
      <c r="E25" s="13">
        <f>+E22+E21</f>
        <v>100</v>
      </c>
    </row>
    <row r="27" spans="2:5" x14ac:dyDescent="0.25">
      <c r="B27" s="17" t="s">
        <v>14</v>
      </c>
      <c r="C27" s="18"/>
      <c r="D27" s="1"/>
    </row>
    <row r="28" spans="2:5" x14ac:dyDescent="0.25">
      <c r="B28" s="2"/>
      <c r="C28" s="3" t="s">
        <v>0</v>
      </c>
    </row>
    <row r="29" spans="2:5" x14ac:dyDescent="0.25">
      <c r="B29" s="4" t="s">
        <v>1</v>
      </c>
      <c r="C29" s="5">
        <v>23246</v>
      </c>
    </row>
    <row r="30" spans="2:5" x14ac:dyDescent="0.25">
      <c r="B30" s="6" t="s">
        <v>2</v>
      </c>
      <c r="C30" s="7">
        <v>23723.65</v>
      </c>
    </row>
    <row r="32" spans="2:5" x14ac:dyDescent="0.25">
      <c r="B32" s="2"/>
      <c r="C32" s="8" t="s">
        <v>0</v>
      </c>
      <c r="D32" s="3" t="s">
        <v>3</v>
      </c>
      <c r="E32" s="8" t="s">
        <v>4</v>
      </c>
    </row>
    <row r="33" spans="2:5" x14ac:dyDescent="0.25">
      <c r="B33" s="9" t="s">
        <v>5</v>
      </c>
      <c r="C33" s="10">
        <v>4161.54</v>
      </c>
      <c r="D33" s="11"/>
      <c r="E33" s="10">
        <f>(C33*100)/C37</f>
        <v>17.54173577843207</v>
      </c>
    </row>
    <row r="34" spans="2:5" x14ac:dyDescent="0.25">
      <c r="B34" s="12" t="s">
        <v>6</v>
      </c>
      <c r="C34" s="13">
        <v>19562.11</v>
      </c>
      <c r="D34" s="13">
        <f>(C34*100)/C34</f>
        <v>100</v>
      </c>
      <c r="E34" s="13">
        <f>(C34*100)/C37</f>
        <v>82.45826422156793</v>
      </c>
    </row>
    <row r="35" spans="2:5" x14ac:dyDescent="0.25">
      <c r="B35" s="14" t="s">
        <v>7</v>
      </c>
      <c r="C35" s="15">
        <v>1331.87</v>
      </c>
      <c r="D35" s="10">
        <f>(C35*100)/C34</f>
        <v>6.8084168834548011</v>
      </c>
      <c r="E35" s="16">
        <f>(C35*100)/C37</f>
        <v>5.6141023830650001</v>
      </c>
    </row>
    <row r="36" spans="2:5" x14ac:dyDescent="0.25">
      <c r="B36" s="14" t="s">
        <v>8</v>
      </c>
      <c r="C36" s="10">
        <f>C34-C35</f>
        <v>18230.240000000002</v>
      </c>
      <c r="D36" s="10">
        <f>(C36*100)/C34</f>
        <v>93.191583116545203</v>
      </c>
      <c r="E36" s="10">
        <f>(C36*100)/C37</f>
        <v>76.844161838502927</v>
      </c>
    </row>
    <row r="37" spans="2:5" x14ac:dyDescent="0.25">
      <c r="B37" s="12" t="s">
        <v>9</v>
      </c>
      <c r="C37" s="13">
        <f>C34+C33</f>
        <v>23723.65</v>
      </c>
      <c r="D37" s="11"/>
      <c r="E37" s="13">
        <f>+E34+E33</f>
        <v>100</v>
      </c>
    </row>
    <row r="39" spans="2:5" x14ac:dyDescent="0.25">
      <c r="B39" s="17" t="s">
        <v>15</v>
      </c>
      <c r="C39" s="18"/>
      <c r="D39" s="1"/>
    </row>
    <row r="40" spans="2:5" x14ac:dyDescent="0.25">
      <c r="B40" s="2"/>
      <c r="C40" s="3" t="s">
        <v>0</v>
      </c>
    </row>
    <row r="41" spans="2:5" x14ac:dyDescent="0.25">
      <c r="B41" s="4" t="s">
        <v>1</v>
      </c>
      <c r="C41" s="5">
        <v>24977</v>
      </c>
    </row>
    <row r="42" spans="2:5" x14ac:dyDescent="0.25">
      <c r="B42" s="6" t="s">
        <v>2</v>
      </c>
      <c r="C42" s="7">
        <v>26442.880000000001</v>
      </c>
    </row>
    <row r="44" spans="2:5" x14ac:dyDescent="0.25">
      <c r="B44" s="2"/>
      <c r="C44" s="8" t="s">
        <v>0</v>
      </c>
      <c r="D44" s="3" t="s">
        <v>3</v>
      </c>
      <c r="E44" s="8" t="s">
        <v>4</v>
      </c>
    </row>
    <row r="45" spans="2:5" x14ac:dyDescent="0.25">
      <c r="B45" s="9" t="s">
        <v>5</v>
      </c>
      <c r="C45" s="10">
        <v>4337.72</v>
      </c>
      <c r="D45" s="11"/>
      <c r="E45" s="10">
        <f>(C45*100)/C49</f>
        <v>16.404113318972819</v>
      </c>
    </row>
    <row r="46" spans="2:5" x14ac:dyDescent="0.25">
      <c r="B46" s="12" t="s">
        <v>6</v>
      </c>
      <c r="C46" s="13">
        <f>C42-C45</f>
        <v>22105.16</v>
      </c>
      <c r="D46" s="13">
        <f>(C46*100)/C46</f>
        <v>100</v>
      </c>
      <c r="E46" s="13">
        <f>(C46*100)/C49</f>
        <v>83.595886681027181</v>
      </c>
    </row>
    <row r="47" spans="2:5" x14ac:dyDescent="0.25">
      <c r="B47" s="14" t="s">
        <v>7</v>
      </c>
      <c r="C47" s="15">
        <v>1584.34</v>
      </c>
      <c r="D47" s="10">
        <f>(C47*100)/C46</f>
        <v>7.1672858282862464</v>
      </c>
      <c r="E47" s="16">
        <f>(C47*100)/C49</f>
        <v>5.9915561391194903</v>
      </c>
    </row>
    <row r="48" spans="2:5" x14ac:dyDescent="0.25">
      <c r="B48" s="14" t="s">
        <v>8</v>
      </c>
      <c r="C48" s="10">
        <f>C46-C47</f>
        <v>20520.82</v>
      </c>
      <c r="D48" s="10">
        <f>(C48*100)/C46</f>
        <v>92.832714171713761</v>
      </c>
      <c r="E48" s="10">
        <f>(C48*100)/C49</f>
        <v>77.604330541907686</v>
      </c>
    </row>
    <row r="49" spans="2:5" x14ac:dyDescent="0.25">
      <c r="B49" s="12" t="s">
        <v>9</v>
      </c>
      <c r="C49" s="13">
        <f>C46+C45</f>
        <v>26442.880000000001</v>
      </c>
      <c r="D49" s="11"/>
      <c r="E49" s="13">
        <f>+E46+E45</f>
        <v>100</v>
      </c>
    </row>
    <row r="51" spans="2:5" x14ac:dyDescent="0.25">
      <c r="B51" s="17" t="s">
        <v>16</v>
      </c>
      <c r="C51" s="18"/>
      <c r="D51" s="1"/>
    </row>
    <row r="52" spans="2:5" x14ac:dyDescent="0.25">
      <c r="B52" s="2"/>
      <c r="C52" s="3" t="s">
        <v>0</v>
      </c>
    </row>
    <row r="53" spans="2:5" x14ac:dyDescent="0.25">
      <c r="B53" s="4" t="s">
        <v>1</v>
      </c>
      <c r="C53" s="5">
        <v>22144.09</v>
      </c>
    </row>
    <row r="54" spans="2:5" x14ac:dyDescent="0.25">
      <c r="B54" s="6" t="s">
        <v>2</v>
      </c>
      <c r="C54" s="7">
        <v>21901.38</v>
      </c>
    </row>
    <row r="56" spans="2:5" x14ac:dyDescent="0.25">
      <c r="B56" s="2"/>
      <c r="C56" s="8" t="s">
        <v>0</v>
      </c>
      <c r="D56" s="3" t="s">
        <v>3</v>
      </c>
      <c r="E56" s="8" t="s">
        <v>4</v>
      </c>
    </row>
    <row r="57" spans="2:5" x14ac:dyDescent="0.25">
      <c r="B57" s="9" t="s">
        <v>5</v>
      </c>
      <c r="C57" s="10">
        <v>4071.38</v>
      </c>
      <c r="D57" s="11"/>
      <c r="E57" s="10">
        <f>(C57*100)/C61</f>
        <v>18.589604855949716</v>
      </c>
    </row>
    <row r="58" spans="2:5" x14ac:dyDescent="0.25">
      <c r="B58" s="12" t="s">
        <v>6</v>
      </c>
      <c r="C58" s="13">
        <f>C54-C57</f>
        <v>17830</v>
      </c>
      <c r="D58" s="13">
        <f>(C58*100)/C58</f>
        <v>100</v>
      </c>
      <c r="E58" s="13">
        <f>(C58*100)/C61</f>
        <v>81.410395144050284</v>
      </c>
    </row>
    <row r="59" spans="2:5" x14ac:dyDescent="0.25">
      <c r="B59" s="14" t="s">
        <v>7</v>
      </c>
      <c r="C59" s="15">
        <v>1339.71</v>
      </c>
      <c r="D59" s="10">
        <f>(C59*100)/C58</f>
        <v>7.5137969713965225</v>
      </c>
      <c r="E59" s="16">
        <f>(C59*100)/C61</f>
        <v>6.1170118047355917</v>
      </c>
    </row>
    <row r="60" spans="2:5" x14ac:dyDescent="0.25">
      <c r="B60" s="14" t="s">
        <v>8</v>
      </c>
      <c r="C60" s="10">
        <f>C58-C59</f>
        <v>16490.29</v>
      </c>
      <c r="D60" s="10">
        <f>(C60*100)/C58</f>
        <v>92.486203028603484</v>
      </c>
      <c r="E60" s="10">
        <f>(C60*100)/C61</f>
        <v>75.293383339314687</v>
      </c>
    </row>
    <row r="61" spans="2:5" x14ac:dyDescent="0.25">
      <c r="B61" s="12" t="s">
        <v>9</v>
      </c>
      <c r="C61" s="13">
        <f>C58+C57</f>
        <v>21901.38</v>
      </c>
      <c r="D61" s="11"/>
      <c r="E61" s="13">
        <f>+E58+E57</f>
        <v>100</v>
      </c>
    </row>
    <row r="63" spans="2:5" x14ac:dyDescent="0.25">
      <c r="B63" s="17" t="s">
        <v>10</v>
      </c>
      <c r="C63" s="18"/>
      <c r="D63" s="1"/>
    </row>
    <row r="64" spans="2:5" x14ac:dyDescent="0.25">
      <c r="B64" s="2"/>
      <c r="C64" s="3" t="s">
        <v>0</v>
      </c>
    </row>
    <row r="65" spans="2:5" x14ac:dyDescent="0.25">
      <c r="B65" s="4" t="s">
        <v>1</v>
      </c>
      <c r="C65" s="7">
        <v>9528.9699999999993</v>
      </c>
    </row>
    <row r="66" spans="2:5" x14ac:dyDescent="0.25">
      <c r="B66" s="6" t="s">
        <v>2</v>
      </c>
      <c r="C66" s="7">
        <v>9528.9699999999993</v>
      </c>
    </row>
    <row r="68" spans="2:5" x14ac:dyDescent="0.25">
      <c r="B68" s="2"/>
      <c r="C68" s="8" t="s">
        <v>0</v>
      </c>
      <c r="D68" s="3" t="s">
        <v>3</v>
      </c>
      <c r="E68" s="8" t="s">
        <v>4</v>
      </c>
    </row>
    <row r="69" spans="2:5" x14ac:dyDescent="0.25">
      <c r="B69" s="9" t="s">
        <v>5</v>
      </c>
      <c r="C69" s="10">
        <v>949.18</v>
      </c>
      <c r="D69" s="11"/>
      <c r="E69" s="10">
        <f>(C69*100)/C73</f>
        <v>9.9609926361401087</v>
      </c>
    </row>
    <row r="70" spans="2:5" x14ac:dyDescent="0.25">
      <c r="B70" s="12" t="s">
        <v>6</v>
      </c>
      <c r="C70" s="13">
        <f>C66-C69</f>
        <v>8579.7899999999991</v>
      </c>
      <c r="D70" s="13">
        <f>(C70*100)/C70</f>
        <v>100</v>
      </c>
      <c r="E70" s="13">
        <f>(C70*100)/C73</f>
        <v>90.039007363859881</v>
      </c>
    </row>
    <row r="71" spans="2:5" x14ac:dyDescent="0.25">
      <c r="B71" s="14" t="s">
        <v>7</v>
      </c>
      <c r="C71" s="15">
        <v>1288.51</v>
      </c>
      <c r="D71" s="10">
        <f>(C71*100)/C70</f>
        <v>15.017966640209144</v>
      </c>
      <c r="E71" s="16">
        <f>(C71*100)/C73</f>
        <v>13.522028089079933</v>
      </c>
    </row>
    <row r="72" spans="2:5" x14ac:dyDescent="0.25">
      <c r="B72" s="14" t="s">
        <v>8</v>
      </c>
      <c r="C72" s="10">
        <f>C70-C71</f>
        <v>7291.2799999999988</v>
      </c>
      <c r="D72" s="10">
        <f>(C72*100)/C70</f>
        <v>84.982033359790847</v>
      </c>
      <c r="E72" s="10">
        <f>(C72*100)/C73</f>
        <v>76.516979274779956</v>
      </c>
    </row>
    <row r="73" spans="2:5" x14ac:dyDescent="0.25">
      <c r="B73" s="12" t="s">
        <v>9</v>
      </c>
      <c r="C73" s="13">
        <f>C70+C69</f>
        <v>9528.9699999999993</v>
      </c>
      <c r="D73" s="11"/>
      <c r="E73" s="13">
        <f>+E70+E69</f>
        <v>99.999999999999986</v>
      </c>
    </row>
    <row r="75" spans="2:5" x14ac:dyDescent="0.25">
      <c r="B75" s="17" t="s">
        <v>11</v>
      </c>
      <c r="C75" s="18"/>
      <c r="D75" s="1"/>
    </row>
    <row r="76" spans="2:5" x14ac:dyDescent="0.25">
      <c r="B76" s="2"/>
      <c r="C76" s="3" t="s">
        <v>0</v>
      </c>
    </row>
    <row r="77" spans="2:5" x14ac:dyDescent="0.25">
      <c r="B77" s="4" t="s">
        <v>1</v>
      </c>
      <c r="C77" s="5">
        <v>7857</v>
      </c>
    </row>
    <row r="78" spans="2:5" x14ac:dyDescent="0.25">
      <c r="B78" s="6" t="s">
        <v>2</v>
      </c>
      <c r="C78" s="7">
        <v>7890.87</v>
      </c>
    </row>
    <row r="80" spans="2:5" x14ac:dyDescent="0.25">
      <c r="B80" s="2"/>
      <c r="C80" s="8" t="s">
        <v>0</v>
      </c>
      <c r="D80" s="3" t="s">
        <v>3</v>
      </c>
      <c r="E80" s="8" t="s">
        <v>4</v>
      </c>
    </row>
    <row r="81" spans="2:5" x14ac:dyDescent="0.25">
      <c r="B81" s="9" t="s">
        <v>5</v>
      </c>
      <c r="C81" s="10">
        <v>880.25</v>
      </c>
      <c r="D81" s="11"/>
      <c r="E81" s="10">
        <f>(C81*100)/C85</f>
        <v>11.155297197900865</v>
      </c>
    </row>
    <row r="82" spans="2:5" x14ac:dyDescent="0.25">
      <c r="B82" s="12" t="s">
        <v>6</v>
      </c>
      <c r="C82" s="13">
        <f>C78-C81</f>
        <v>7010.62</v>
      </c>
      <c r="D82" s="13">
        <f>(C82*100)/C82</f>
        <v>100</v>
      </c>
      <c r="E82" s="13">
        <f>(C82*100)/C85</f>
        <v>88.844702802099135</v>
      </c>
    </row>
    <row r="83" spans="2:5" x14ac:dyDescent="0.25">
      <c r="B83" s="14" t="s">
        <v>7</v>
      </c>
      <c r="C83" s="15">
        <v>1052.6099999999999</v>
      </c>
      <c r="D83" s="10">
        <f>(C83*100)/C82</f>
        <v>15.014506562900284</v>
      </c>
      <c r="E83" s="16">
        <f>(C83*100)/C85</f>
        <v>13.339593733010426</v>
      </c>
    </row>
    <row r="84" spans="2:5" x14ac:dyDescent="0.25">
      <c r="B84" s="14" t="s">
        <v>8</v>
      </c>
      <c r="C84" s="10">
        <f>C82-C83</f>
        <v>5958.01</v>
      </c>
      <c r="D84" s="10">
        <f>(C84*100)/C82</f>
        <v>84.98549343709972</v>
      </c>
      <c r="E84" s="10">
        <f>(C84*100)/C85</f>
        <v>75.505109069088704</v>
      </c>
    </row>
    <row r="85" spans="2:5" x14ac:dyDescent="0.25">
      <c r="B85" s="12" t="s">
        <v>9</v>
      </c>
      <c r="C85" s="13">
        <f>C82+C81</f>
        <v>7890.87</v>
      </c>
      <c r="D85" s="11"/>
      <c r="E85" s="13">
        <f>+E82+E81</f>
        <v>100</v>
      </c>
    </row>
    <row r="90" spans="2:5" x14ac:dyDescent="0.25">
      <c r="B90" s="17" t="s">
        <v>17</v>
      </c>
      <c r="C90" s="18"/>
      <c r="D90" s="1"/>
    </row>
    <row r="91" spans="2:5" x14ac:dyDescent="0.25">
      <c r="B91" s="2"/>
      <c r="C91" s="3" t="s">
        <v>0</v>
      </c>
    </row>
    <row r="92" spans="2:5" x14ac:dyDescent="0.25">
      <c r="B92" s="4" t="s">
        <v>1</v>
      </c>
      <c r="C92" s="5">
        <f>C5+C17+C29+C41+C53+C65+C77+C105</f>
        <v>128686.72</v>
      </c>
    </row>
    <row r="93" spans="2:5" x14ac:dyDescent="0.25">
      <c r="B93" s="6" t="s">
        <v>2</v>
      </c>
      <c r="C93" s="7">
        <f>C6+C18+C30+C42+C54+C66+C78+C106</f>
        <v>130998.28</v>
      </c>
    </row>
    <row r="95" spans="2:5" x14ac:dyDescent="0.25">
      <c r="B95" s="2"/>
      <c r="C95" s="8" t="s">
        <v>0</v>
      </c>
      <c r="D95" s="3" t="s">
        <v>3</v>
      </c>
      <c r="E95" s="8" t="s">
        <v>4</v>
      </c>
    </row>
    <row r="96" spans="2:5" x14ac:dyDescent="0.25">
      <c r="B96" s="9" t="s">
        <v>5</v>
      </c>
      <c r="C96" s="10">
        <f>C9+C21+C33+C45+C57+C69+C81+C109</f>
        <v>20769.400000000001</v>
      </c>
      <c r="D96" s="11"/>
      <c r="E96" s="10">
        <f>(C96*100)/C100</f>
        <v>15.854711985531415</v>
      </c>
    </row>
    <row r="97" spans="2:5" x14ac:dyDescent="0.25">
      <c r="B97" s="12" t="s">
        <v>6</v>
      </c>
      <c r="C97" s="13">
        <f>C93-C96</f>
        <v>110228.88</v>
      </c>
      <c r="D97" s="13">
        <f>(C97*100)/C97</f>
        <v>100</v>
      </c>
      <c r="E97" s="13">
        <f>(C97*100)/C100</f>
        <v>84.145288014468591</v>
      </c>
    </row>
    <row r="98" spans="2:5" x14ac:dyDescent="0.25">
      <c r="B98" s="14" t="s">
        <v>7</v>
      </c>
      <c r="C98" s="15">
        <f>C11+C23+C35+C47+C59+C71+C83+C111</f>
        <v>9281.25</v>
      </c>
      <c r="D98" s="10">
        <f>(C98*100)/C97</f>
        <v>8.4199803173179291</v>
      </c>
      <c r="E98" s="16">
        <f>(C98*100)/C100</f>
        <v>7.0850166887687385</v>
      </c>
    </row>
    <row r="99" spans="2:5" x14ac:dyDescent="0.25">
      <c r="B99" s="14" t="s">
        <v>8</v>
      </c>
      <c r="C99" s="10">
        <f>C97-C98</f>
        <v>100947.63</v>
      </c>
      <c r="D99" s="10">
        <f>(C99*100)/C97</f>
        <v>91.580019682682064</v>
      </c>
      <c r="E99" s="10">
        <f>(C99*100)/C100</f>
        <v>77.060271325699844</v>
      </c>
    </row>
    <row r="100" spans="2:5" x14ac:dyDescent="0.25">
      <c r="B100" s="12" t="s">
        <v>9</v>
      </c>
      <c r="C100" s="13">
        <f>C97+C96</f>
        <v>130998.28</v>
      </c>
      <c r="D100" s="11"/>
      <c r="E100" s="13">
        <f>+E97+E96</f>
        <v>100</v>
      </c>
    </row>
    <row r="103" spans="2:5" x14ac:dyDescent="0.25">
      <c r="B103" s="17" t="s">
        <v>18</v>
      </c>
      <c r="C103" s="18"/>
    </row>
    <row r="104" spans="2:5" x14ac:dyDescent="0.25">
      <c r="B104" s="2"/>
      <c r="C104" s="3" t="s">
        <v>0</v>
      </c>
    </row>
    <row r="105" spans="2:5" x14ac:dyDescent="0.25">
      <c r="B105" s="4" t="s">
        <v>1</v>
      </c>
      <c r="C105" s="5">
        <v>2504.66</v>
      </c>
    </row>
    <row r="106" spans="2:5" x14ac:dyDescent="0.25">
      <c r="B106" s="6" t="s">
        <v>2</v>
      </c>
      <c r="C106" s="7">
        <v>2504.66</v>
      </c>
    </row>
    <row r="108" spans="2:5" x14ac:dyDescent="0.25">
      <c r="B108" s="2"/>
      <c r="C108" s="8" t="s">
        <v>0</v>
      </c>
      <c r="D108" s="3" t="s">
        <v>3</v>
      </c>
      <c r="E108" s="8" t="s">
        <v>4</v>
      </c>
    </row>
    <row r="109" spans="2:5" x14ac:dyDescent="0.25">
      <c r="B109" s="9" t="s">
        <v>5</v>
      </c>
      <c r="C109" s="10">
        <v>0</v>
      </c>
      <c r="D109" s="11"/>
      <c r="E109" s="10">
        <f>(C109*100)/C113</f>
        <v>0</v>
      </c>
    </row>
    <row r="110" spans="2:5" x14ac:dyDescent="0.25">
      <c r="B110" s="12" t="s">
        <v>6</v>
      </c>
      <c r="C110" s="13">
        <f>C106-C109</f>
        <v>2504.66</v>
      </c>
      <c r="D110" s="13">
        <f>(C110*100)/C110</f>
        <v>100</v>
      </c>
      <c r="E110" s="13">
        <f>(C110*100)/C113</f>
        <v>100</v>
      </c>
    </row>
    <row r="111" spans="2:5" x14ac:dyDescent="0.25">
      <c r="B111" s="14" t="s">
        <v>7</v>
      </c>
      <c r="C111" s="15">
        <v>0</v>
      </c>
      <c r="D111" s="10">
        <f>(C111*100)/C110</f>
        <v>0</v>
      </c>
      <c r="E111" s="16">
        <f>(C111*100)/C113</f>
        <v>0</v>
      </c>
    </row>
    <row r="112" spans="2:5" x14ac:dyDescent="0.25">
      <c r="B112" s="14" t="s">
        <v>8</v>
      </c>
      <c r="C112" s="10">
        <v>0</v>
      </c>
      <c r="D112" s="10">
        <f>(C112*100)/C110</f>
        <v>0</v>
      </c>
      <c r="E112" s="10">
        <f>(C112*100)/C113</f>
        <v>0</v>
      </c>
    </row>
    <row r="113" spans="2:5" x14ac:dyDescent="0.25">
      <c r="B113" s="12" t="s">
        <v>9</v>
      </c>
      <c r="C113" s="13">
        <f>C110+C109</f>
        <v>2504.66</v>
      </c>
      <c r="D113" s="11"/>
      <c r="E113" s="13">
        <f>+E110+E109</f>
        <v>100</v>
      </c>
    </row>
  </sheetData>
  <mergeCells count="9">
    <mergeCell ref="B103:C103"/>
    <mergeCell ref="B90:C90"/>
    <mergeCell ref="B63:C63"/>
    <mergeCell ref="B75:C75"/>
    <mergeCell ref="B3:C3"/>
    <mergeCell ref="B15:C15"/>
    <mergeCell ref="B27:C27"/>
    <mergeCell ref="B39:C39"/>
    <mergeCell ref="B51:C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Inmoamigo</dc:creator>
  <cp:lastModifiedBy>Inmoamigo</cp:lastModifiedBy>
  <dcterms:created xsi:type="dcterms:W3CDTF">2019-09-11T15:41:42Z</dcterms:created>
  <dcterms:modified xsi:type="dcterms:W3CDTF">2020-01-08T21:52:50Z</dcterms:modified>
</cp:coreProperties>
</file>