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amores\Desktop\COLECTURIA\FINANCIERO\Reformas\2022\Comunicaciones\"/>
    </mc:Choice>
  </mc:AlternateContent>
  <bookViews>
    <workbookView xWindow="0" yWindow="0" windowWidth="28800" windowHeight="12135" tabRatio="569"/>
  </bookViews>
  <sheets>
    <sheet name="REFORMA" sheetId="2" r:id="rId1"/>
    <sheet name="METAS OBJETIVO OPERATIVO" sheetId="5" r:id="rId2"/>
    <sheet name="METAS PROYECTO" sheetId="6" r:id="rId3"/>
    <sheet name="RESPONSABLES" sheetId="7" r:id="rId4"/>
    <sheet name="SALDO CAJA BANCOS" sheetId="9" r:id="rId5"/>
  </sheets>
  <definedNames>
    <definedName name="_xlnm._FilterDatabase" localSheetId="0" hidden="1">REFORMA!#REF!</definedName>
    <definedName name="_xlnm.Print_Area" localSheetId="0">REFORMA!$A$1:$X$90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2" l="1"/>
  <c r="S49" i="2"/>
  <c r="T32" i="2"/>
  <c r="S32" i="2"/>
  <c r="P82" i="2"/>
  <c r="P83" i="2" s="1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Q51" i="2"/>
  <c r="Q82" i="2" s="1"/>
  <c r="Q83" i="2" s="1"/>
  <c r="R50" i="2"/>
  <c r="U48" i="2"/>
  <c r="R48" i="2"/>
  <c r="U47" i="2"/>
  <c r="R47" i="2"/>
  <c r="U46" i="2"/>
  <c r="R46" i="2"/>
  <c r="U45" i="2"/>
  <c r="R45" i="2"/>
  <c r="U44" i="2"/>
  <c r="R44" i="2"/>
  <c r="U43" i="2"/>
  <c r="R43" i="2"/>
  <c r="U42" i="2"/>
  <c r="R42" i="2"/>
  <c r="U41" i="2"/>
  <c r="R41" i="2"/>
  <c r="U40" i="2"/>
  <c r="R40" i="2"/>
  <c r="U39" i="2"/>
  <c r="R39" i="2"/>
  <c r="U38" i="2"/>
  <c r="R38" i="2"/>
  <c r="U37" i="2"/>
  <c r="R37" i="2"/>
  <c r="U36" i="2"/>
  <c r="R36" i="2"/>
  <c r="U35" i="2"/>
  <c r="R35" i="2"/>
  <c r="U34" i="2"/>
  <c r="R34" i="2"/>
  <c r="U33" i="2"/>
  <c r="R33" i="2"/>
  <c r="U31" i="2"/>
  <c r="R31" i="2"/>
  <c r="U30" i="2"/>
  <c r="R30" i="2"/>
  <c r="U29" i="2"/>
  <c r="R29" i="2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7" i="2"/>
  <c r="R17" i="2"/>
  <c r="U16" i="2"/>
  <c r="R16" i="2"/>
  <c r="U15" i="2"/>
  <c r="R15" i="2"/>
  <c r="U14" i="2"/>
  <c r="R14" i="2"/>
  <c r="U13" i="2"/>
  <c r="R13" i="2"/>
  <c r="U12" i="2"/>
  <c r="R12" i="2"/>
  <c r="U11" i="2"/>
  <c r="R11" i="2"/>
  <c r="U10" i="2"/>
  <c r="U32" i="2" s="1"/>
  <c r="R10" i="2"/>
  <c r="U49" i="2" l="1"/>
  <c r="T83" i="2"/>
  <c r="S83" i="2"/>
  <c r="R51" i="2"/>
  <c r="R82" i="2" s="1"/>
  <c r="R83" i="2" s="1"/>
  <c r="D6" i="9"/>
  <c r="U83" i="2" l="1"/>
</calcChain>
</file>

<file path=xl/sharedStrings.xml><?xml version="1.0" encoding="utf-8"?>
<sst xmlns="http://schemas.openxmlformats.org/spreadsheetml/2006/main" count="145" uniqueCount="114">
  <si>
    <t>PROGRAMA</t>
  </si>
  <si>
    <t>PROYECTO</t>
  </si>
  <si>
    <t>METAS DEL PROYECTO</t>
  </si>
  <si>
    <t>F. INICIO</t>
  </si>
  <si>
    <t>F. FIN</t>
  </si>
  <si>
    <t>PARTIDA</t>
  </si>
  <si>
    <t>PRESUPUESTO</t>
  </si>
  <si>
    <t>RECURSOS FISCALES</t>
  </si>
  <si>
    <t>RECURSOS MUNICIPALES</t>
  </si>
  <si>
    <t>FONDOS PROPIOS</t>
  </si>
  <si>
    <t>REFORMA PROGRAMATICA</t>
  </si>
  <si>
    <t>SE MANTIENE</t>
  </si>
  <si>
    <t>NUEVA</t>
  </si>
  <si>
    <t>ELIMINA</t>
  </si>
  <si>
    <t>OTROS</t>
  </si>
  <si>
    <t>CODIFICADO</t>
  </si>
  <si>
    <t>INCREMENTO / REDUCCION</t>
  </si>
  <si>
    <t>NUEVO CODIFICADO</t>
  </si>
  <si>
    <t xml:space="preserve">SECTOR: </t>
  </si>
  <si>
    <t>DEPENDENCIA:</t>
  </si>
  <si>
    <t>RESPONSABLE</t>
  </si>
  <si>
    <t>OBJETIVO OPERATIVO</t>
  </si>
  <si>
    <t>MODIFICA</t>
  </si>
  <si>
    <t>META PROPUESTA</t>
  </si>
  <si>
    <t>EJECUTOR</t>
  </si>
  <si>
    <t>VALOR META EJECUTOR</t>
  </si>
  <si>
    <t>REFORMA METAS</t>
  </si>
  <si>
    <t>*Registrar únicamente las metas sujetas a cambio</t>
  </si>
  <si>
    <t>REFORMA</t>
  </si>
  <si>
    <t>REFORMA PROGRAMATICA POA 2022</t>
  </si>
  <si>
    <t>INDICADOR DE OBJETIVO OPERATIVO</t>
  </si>
  <si>
    <t>META DE OBJETIVO OPERATIVO</t>
  </si>
  <si>
    <t>META DE OBJETIVO OPERATIVO PROPUESTA</t>
  </si>
  <si>
    <t>JUSTIFICACIÓN TÉCNICA</t>
  </si>
  <si>
    <t>META DEL PROYECTO</t>
  </si>
  <si>
    <t>ACTIVIDAD/OBRA</t>
  </si>
  <si>
    <t>TAREA</t>
  </si>
  <si>
    <t>* En la columna INCREMENTO/REDUCCIÓN no se considerarán los traspasos de crédito que se requieran.
* En la columna fecha inicio / fecha fin indicar las fechas existentes y las fechas que se requieren modificar
* En la columna responsable indicar el nuevo responsable en caso de que se requiera ser modificar</t>
  </si>
  <si>
    <t>JUSTIFICACIÓN TÉCNICA PROGRAMÁTICA</t>
  </si>
  <si>
    <t>ACTIVIDAD</t>
  </si>
  <si>
    <t>RESPONSABLE ACTUAL</t>
  </si>
  <si>
    <t>NUEVO RESPONSABLE</t>
  </si>
  <si>
    <t>OBRA</t>
  </si>
  <si>
    <t>* Para los nuevos responsables se requiere la siguiente información: Cédula, Nombres y Apellidos y correo electrónico.</t>
  </si>
  <si>
    <t>CAMBIOS DE RESPONSABLES DEL POA</t>
  </si>
  <si>
    <t>Fecha de Corte:</t>
  </si>
  <si>
    <t>NOMBRE DE LA CUENTA</t>
  </si>
  <si>
    <t>SALDO ACTUAL</t>
  </si>
  <si>
    <t>TIPO DE CUENTA</t>
  </si>
  <si>
    <t>TOTAL</t>
  </si>
  <si>
    <t>SALDO CAJA BANCOS - DISPONIBLE</t>
  </si>
  <si>
    <t>* Esta información aplica a las empresas públicas metropolitanas, fundaciones, corporaciones y entidades que manejan su autonomía administrativa financiera.</t>
  </si>
  <si>
    <t>FORTALECIMIENTO INSTITUCIONAL</t>
  </si>
  <si>
    <t>GASTOS ADMINISTRATIVOS</t>
  </si>
  <si>
    <t>EJECUTAR EL 100% DE GASTOS ADMINISTRATIVOS - UE BENALCAZAR</t>
  </si>
  <si>
    <t>PAGO SERVICIOS BASICOS</t>
  </si>
  <si>
    <r>
      <t>PAGO SERVICIOS BASICOS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</si>
  <si>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X</t>
  </si>
  <si>
    <t>PAGO DE SERVICIOS GENERALES</t>
  </si>
  <si>
    <r>
      <t>PAGO DE SERVICIOS GENERALES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</si>
  <si>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MANTENIMIENTOS A REALIZARSE EN LA INSTITUCION EDUCATIVA</t>
  </si>
  <si>
    <r>
      <t>MANTENIMIENTOS A REALIZARSE EN LA INSTITUCION EDUCATIVA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</si>
  <si>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ADQUISICION DE BIENES,INSUMOS Y SUMINISTROS NECESARIOS PARA LA ADMINISTRACION Y FUNCIONAMIENTO INSTITUCIONAL</t>
  </si>
  <si>
    <r>
      <t>ADQUISICION DE BIENES,INSUMOS Y SUMINISTROS NECESARIOS PARA LA ADMINISTRACION Y FUNCIONAMIENTO INSTITUCIONAL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</si>
  <si>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SUBTOTAL:</t>
  </si>
  <si>
    <t>REMUNERACIÓN DE PERSONAL</t>
  </si>
  <si>
    <t>EJECUTAR EL 100% DE GASTOS DE REMUNERACIÓN PERSONAL - UE BENALCAZAR</t>
  </si>
  <si>
    <t>REMUNERACION PERSONAL</t>
  </si>
  <si>
    <r>
      <t>REMUNERACION PERSONAL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</si>
  <si>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SUB SISTEMA EDUCATIVO MUNICIPAL</t>
  </si>
  <si>
    <t>FORTALECIMIENTO PEDAGÓGICO</t>
  </si>
  <si>
    <t>LOGRAR QUE EL 98% DE ESTUDIANTES SEAN PROMOVIDOS DIRECTAMENTE EN EL AÑO LECTIVO</t>
  </si>
  <si>
    <t>EJECUCIÓN DEL COMPONENTE ADMINISTRATIVO (PERMANENTE)</t>
  </si>
  <si>
    <r>
      <t>Adqusición de UPS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</si>
  <si>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Proceso de Rendición de Cuentas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</si>
  <si>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Elaboración Disributivo Personal Docente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</si>
  <si>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Actualización de Procedimientos Administrativos y Académicos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</si>
  <si>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Adqusición de laptos y proyectores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</si>
  <si>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Actualización de Inventarios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</si>
  <si>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Entrega de Kit Alimentación Escolar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</si>
  <si>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 xml:space="preserve">Apertura de Historias Clínicas </t>
    </r>
    <r>
      <rPr>
        <sz val="11"/>
        <color indexed="10"/>
        <rFont val="Calibri"/>
        <family val="2"/>
      </rPr>
      <t>(Permanente)</t>
    </r>
  </si>
  <si>
    <t>PROYECTO DEL BACHILLERATO INTERNACIONAL(PERMANENTE)</t>
  </si>
  <si>
    <r>
      <t>Contrato de courier para envío de evaluaciones externas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</si>
  <si>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Pago de Tasa Anual IBO y Matriculación estudiantes BI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</si>
  <si>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Capacitación de Docentes en Talleres 1, 2 y 3 del Programa Bachillerato Internacional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</si>
  <si>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Renovación Suscripción Licencia Antiplagio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</si>
  <si>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Adquisición de Insumos (reactivos) para los Laboratorios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</si>
  <si>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DESARROLLO DE PROCESOS DE GESTIÓN PEDAGÓGICA (PERMANENTE)</t>
  </si>
  <si>
    <r>
      <t>Actualización del PCI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</si>
  <si>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Refuerzo académico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</si>
  <si>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Acompañamiento Pedagógico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</si>
  <si>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DESARROLLO DE GESTIÓN DE SEGURIDAD ESCOLAR, SISTEMA INTEGRAL DE GESTIÓN DE RIESGOS ESCOLARES (PERMANENTE)</t>
  </si>
  <si>
    <r>
      <t>Evaluación y elaboración del plan de gestión de riesgos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</si>
  <si>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Equipamiento e implementación de elementos de seguridad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</si>
  <si>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Mantenimiento de Sistemas de Emergencia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</si>
  <si>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Capacitación en Gestión de Riesgos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</si>
  <si>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DESARROLLO DEL COMPONENTE DE CONVIVENCIA PARTICIPACIÓN ESCOLAR Y COOPERACIÓN (PERMANENTE)</t>
  </si>
  <si>
    <r>
      <t>Plan de trabajo del Consejo Estudiantil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</si>
  <si>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Escuela para padres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</si>
  <si>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Programa Educando en Familia (2021-2022)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</si>
  <si>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Programa Educando en Familia (2022-2023)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</si>
  <si>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Jornadas de sensibilización y contención emocional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</si>
  <si>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Evaluación y planificación del Componente de Convivencia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</si>
  <si>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r>
      <t>Proyectos de Prevención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(Permanente)</t>
    </r>
  </si>
  <si>
    <t>SUBTOTAL</t>
  </si>
  <si>
    <t>Quito, 24 de Agosto de 2022</t>
  </si>
  <si>
    <t>DRA. GLORIA ARIAS</t>
  </si>
  <si>
    <t>VICERRECTORA</t>
  </si>
  <si>
    <t>ING. IVETH AMORES</t>
  </si>
  <si>
    <t>COLECTORA ( E)</t>
  </si>
  <si>
    <t>DR. BENJAMIN QUIJANO</t>
  </si>
  <si>
    <t>RECTOR</t>
  </si>
  <si>
    <t>SOCIAL</t>
  </si>
  <si>
    <t>UNIDAD EDUCATIVA MUNICIPAL SEBASTIÁN DE BENALCÁZAR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</si>
</sst>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&quot;$&quot;\-#,##0.0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7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8" fontId="0" fillId="4" borderId="1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8" fontId="0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wrapText="1"/>
    </xf>
    <xf numFmtId="2" fontId="0" fillId="5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8" fontId="3" fillId="0" borderId="1" xfId="0" applyNumberFormat="1" applyFont="1" applyFill="1" applyBorder="1" applyAlignment="1">
      <alignment horizontal="center" wrapText="1"/>
    </xf>
    <xf numFmtId="8" fontId="3" fillId="8" borderId="1" xfId="0" applyNumberFormat="1" applyFont="1" applyFill="1" applyBorder="1" applyAlignment="1">
      <alignment horizontal="center" wrapText="1"/>
    </xf>
    <xf numFmtId="14" fontId="6" fillId="0" borderId="8" xfId="0" applyNumberFormat="1" applyFont="1" applyFill="1" applyBorder="1" applyAlignment="1">
      <alignment horizontal="left" vertical="center" wrapText="1"/>
    </xf>
    <xf numFmtId="14" fontId="6" fillId="0" borderId="13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topLeftCell="A79" zoomScale="90" zoomScaleNormal="90" workbookViewId="0">
      <selection activeCell="I93" sqref="I93"/>
    </sheetView>
  </sheetViews>
  <sheetFormatPr baseColWidth="10" defaultRowHeight="15" x14ac:dyDescent="0.25"/>
  <cols>
    <col min="1" max="1" width="17.140625" style="1" customWidth="1"/>
    <col min="2" max="2" width="20.140625" style="1" customWidth="1"/>
    <col min="3" max="3" width="16.85546875" style="1" customWidth="1"/>
    <col min="4" max="4" width="23" style="1" customWidth="1"/>
    <col min="5" max="5" width="11.28515625" style="1" hidden="1" customWidth="1"/>
    <col min="6" max="6" width="26.7109375" style="1" customWidth="1"/>
    <col min="7" max="7" width="12.42578125" style="1" hidden="1" customWidth="1"/>
    <col min="8" max="9" width="12.140625" style="1" customWidth="1"/>
    <col min="10" max="10" width="9.7109375" style="1" customWidth="1"/>
    <col min="11" max="12" width="8.140625" style="1" hidden="1" customWidth="1"/>
    <col min="13" max="13" width="8.85546875" style="1" hidden="1" customWidth="1"/>
    <col min="14" max="14" width="16" style="1" hidden="1" customWidth="1"/>
    <col min="15" max="15" width="7.5703125" style="1" bestFit="1" customWidth="1"/>
    <col min="16" max="16" width="13.140625" style="1" customWidth="1"/>
    <col min="17" max="17" width="11.42578125" style="1"/>
    <col min="18" max="18" width="12.28515625" style="1" customWidth="1"/>
    <col min="19" max="19" width="13.7109375" style="1" customWidth="1"/>
    <col min="20" max="20" width="11.85546875" style="1" bestFit="1" customWidth="1"/>
    <col min="21" max="21" width="13.5703125" style="1" customWidth="1"/>
    <col min="22" max="22" width="10.28515625" style="1" bestFit="1" customWidth="1"/>
    <col min="23" max="16384" width="11.42578125" style="1"/>
  </cols>
  <sheetData>
    <row r="1" spans="1:24" ht="18.75" customHeight="1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3.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4" ht="18.75" x14ac:dyDescent="0.3">
      <c r="A3" s="4" t="s">
        <v>18</v>
      </c>
      <c r="B3" s="7" t="s">
        <v>112</v>
      </c>
      <c r="C3" s="7"/>
      <c r="D3" s="7"/>
      <c r="E3" s="7"/>
      <c r="F3" s="7"/>
      <c r="G3" s="5"/>
      <c r="H3" s="3"/>
      <c r="I3" s="3"/>
      <c r="J3" s="3"/>
      <c r="K3" s="3"/>
      <c r="L3" s="3"/>
      <c r="M3" s="3"/>
      <c r="N3" s="14"/>
      <c r="O3" s="3"/>
      <c r="P3" s="3"/>
      <c r="Q3" s="3"/>
      <c r="R3" s="3"/>
      <c r="S3" s="3"/>
      <c r="T3" s="3"/>
      <c r="U3" s="3"/>
      <c r="V3" s="3"/>
    </row>
    <row r="5" spans="1:24" ht="20.25" customHeight="1" x14ac:dyDescent="0.25">
      <c r="A5" s="4" t="s">
        <v>19</v>
      </c>
      <c r="B5" s="90" t="s">
        <v>113</v>
      </c>
      <c r="C5" s="90"/>
      <c r="D5" s="90"/>
      <c r="E5" s="90"/>
      <c r="F5" s="90"/>
      <c r="G5" s="6"/>
    </row>
    <row r="7" spans="1:24" ht="15" customHeight="1" x14ac:dyDescent="0.25">
      <c r="A7" s="35" t="s">
        <v>0</v>
      </c>
      <c r="B7" s="35" t="s">
        <v>1</v>
      </c>
      <c r="C7" s="35" t="s">
        <v>2</v>
      </c>
      <c r="D7" s="35" t="s">
        <v>35</v>
      </c>
      <c r="E7" s="35" t="s">
        <v>20</v>
      </c>
      <c r="F7" s="35" t="s">
        <v>36</v>
      </c>
      <c r="G7" s="35" t="s">
        <v>20</v>
      </c>
      <c r="H7" s="35" t="s">
        <v>3</v>
      </c>
      <c r="I7" s="35" t="s">
        <v>4</v>
      </c>
      <c r="J7" s="27" t="s">
        <v>10</v>
      </c>
      <c r="K7" s="28"/>
      <c r="L7" s="28"/>
      <c r="M7" s="29"/>
      <c r="N7" s="37" t="s">
        <v>38</v>
      </c>
      <c r="O7" s="35" t="s">
        <v>5</v>
      </c>
      <c r="P7" s="24" t="s">
        <v>6</v>
      </c>
      <c r="Q7" s="25"/>
      <c r="R7" s="25"/>
      <c r="S7" s="25"/>
      <c r="T7" s="25"/>
      <c r="U7" s="25"/>
      <c r="V7" s="25"/>
      <c r="W7" s="25"/>
      <c r="X7" s="26"/>
    </row>
    <row r="8" spans="1:24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0"/>
      <c r="K8" s="31"/>
      <c r="L8" s="31"/>
      <c r="M8" s="32"/>
      <c r="N8" s="38"/>
      <c r="O8" s="35"/>
      <c r="P8" s="36" t="s">
        <v>7</v>
      </c>
      <c r="Q8" s="36"/>
      <c r="R8" s="36"/>
      <c r="S8" s="33" t="s">
        <v>8</v>
      </c>
      <c r="T8" s="33"/>
      <c r="U8" s="33"/>
      <c r="V8" s="34" t="s">
        <v>9</v>
      </c>
      <c r="W8" s="34"/>
      <c r="X8" s="34"/>
    </row>
    <row r="9" spans="1:24" ht="24" x14ac:dyDescent="0.25">
      <c r="A9" s="37"/>
      <c r="B9" s="37"/>
      <c r="C9" s="37"/>
      <c r="D9" s="37"/>
      <c r="E9" s="37"/>
      <c r="F9" s="37"/>
      <c r="G9" s="37"/>
      <c r="H9" s="37"/>
      <c r="I9" s="37"/>
      <c r="J9" s="21" t="s">
        <v>11</v>
      </c>
      <c r="K9" s="21" t="s">
        <v>12</v>
      </c>
      <c r="L9" s="21" t="s">
        <v>13</v>
      </c>
      <c r="M9" s="21" t="s">
        <v>14</v>
      </c>
      <c r="N9" s="38"/>
      <c r="O9" s="37"/>
      <c r="P9" s="52" t="s">
        <v>15</v>
      </c>
      <c r="Q9" s="52" t="s">
        <v>16</v>
      </c>
      <c r="R9" s="52" t="s">
        <v>17</v>
      </c>
      <c r="S9" s="53" t="s">
        <v>15</v>
      </c>
      <c r="T9" s="53" t="s">
        <v>16</v>
      </c>
      <c r="U9" s="53" t="s">
        <v>17</v>
      </c>
      <c r="V9" s="22" t="s">
        <v>15</v>
      </c>
      <c r="W9" s="22" t="s">
        <v>16</v>
      </c>
      <c r="X9" s="22" t="s">
        <v>17</v>
      </c>
    </row>
    <row r="10" spans="1:24" ht="15" customHeight="1" x14ac:dyDescent="0.25">
      <c r="A10" s="54" t="s">
        <v>52</v>
      </c>
      <c r="B10" s="70" t="s">
        <v>53</v>
      </c>
      <c r="C10" s="57" t="s">
        <v>54</v>
      </c>
      <c r="D10" s="56" t="s">
        <v>55</v>
      </c>
      <c r="E10" s="56"/>
      <c r="F10" s="55" t="s">
        <v>56</v>
      </c>
      <c r="G10" s="55"/>
      <c r="H10" s="58">
        <v>44562</v>
      </c>
      <c r="I10" s="84">
        <v>44926</v>
      </c>
      <c r="J10" s="59" t="s">
        <v>57</v>
      </c>
      <c r="K10" s="59"/>
      <c r="L10" s="59"/>
      <c r="M10" s="59"/>
      <c r="N10" s="59"/>
      <c r="O10" s="60">
        <v>530101</v>
      </c>
      <c r="P10" s="91"/>
      <c r="Q10" s="92"/>
      <c r="R10" s="92">
        <f t="shared" ref="R10:R75" si="0">+P10+Q10</f>
        <v>0</v>
      </c>
      <c r="S10" s="61">
        <v>10000</v>
      </c>
      <c r="T10" s="93"/>
      <c r="U10" s="61">
        <f>S10+T10</f>
        <v>10000</v>
      </c>
      <c r="V10" s="94"/>
      <c r="W10" s="94"/>
      <c r="X10" s="94"/>
    </row>
    <row r="11" spans="1:24" x14ac:dyDescent="0.25">
      <c r="A11" s="54"/>
      <c r="B11" s="70"/>
      <c r="C11" s="57"/>
      <c r="D11" s="56"/>
      <c r="E11" s="56"/>
      <c r="F11" s="55"/>
      <c r="G11" s="55"/>
      <c r="H11" s="58"/>
      <c r="I11" s="85"/>
      <c r="J11" s="62"/>
      <c r="K11" s="62"/>
      <c r="L11" s="62"/>
      <c r="M11" s="62"/>
      <c r="N11" s="62"/>
      <c r="O11" s="60">
        <v>530104</v>
      </c>
      <c r="P11" s="91"/>
      <c r="Q11" s="92"/>
      <c r="R11" s="92">
        <f t="shared" si="0"/>
        <v>0</v>
      </c>
      <c r="S11" s="61">
        <v>15000</v>
      </c>
      <c r="T11" s="93"/>
      <c r="U11" s="61">
        <f t="shared" ref="U11:U48" si="1">S11+T11</f>
        <v>15000</v>
      </c>
      <c r="V11" s="94"/>
      <c r="W11" s="94"/>
      <c r="X11" s="94"/>
    </row>
    <row r="12" spans="1:24" x14ac:dyDescent="0.25">
      <c r="A12" s="54"/>
      <c r="B12" s="70"/>
      <c r="C12" s="57"/>
      <c r="D12" s="56"/>
      <c r="E12" s="56"/>
      <c r="F12" s="55"/>
      <c r="G12" s="55"/>
      <c r="H12" s="58"/>
      <c r="I12" s="86"/>
      <c r="J12" s="63"/>
      <c r="K12" s="63"/>
      <c r="L12" s="63"/>
      <c r="M12" s="63"/>
      <c r="N12" s="63"/>
      <c r="O12" s="60">
        <v>530105</v>
      </c>
      <c r="P12" s="91"/>
      <c r="Q12" s="92"/>
      <c r="R12" s="92">
        <f t="shared" si="0"/>
        <v>0</v>
      </c>
      <c r="S12" s="61">
        <v>4000</v>
      </c>
      <c r="T12" s="93"/>
      <c r="U12" s="61">
        <f t="shared" si="1"/>
        <v>4000</v>
      </c>
      <c r="V12" s="94"/>
      <c r="W12" s="94"/>
      <c r="X12" s="94"/>
    </row>
    <row r="13" spans="1:24" ht="15" customHeight="1" x14ac:dyDescent="0.25">
      <c r="A13" s="54"/>
      <c r="B13" s="70"/>
      <c r="C13" s="57"/>
      <c r="D13" s="56" t="s">
        <v>58</v>
      </c>
      <c r="E13" s="56"/>
      <c r="F13" s="55" t="s">
        <v>59</v>
      </c>
      <c r="G13" s="55"/>
      <c r="H13" s="58">
        <v>44562</v>
      </c>
      <c r="I13" s="84">
        <v>44926</v>
      </c>
      <c r="J13" s="59" t="s">
        <v>57</v>
      </c>
      <c r="K13" s="59"/>
      <c r="L13" s="59"/>
      <c r="M13" s="59"/>
      <c r="N13" s="59"/>
      <c r="O13" s="60">
        <v>530203</v>
      </c>
      <c r="P13" s="91"/>
      <c r="Q13" s="92"/>
      <c r="R13" s="92">
        <f t="shared" si="0"/>
        <v>0</v>
      </c>
      <c r="S13" s="61">
        <v>3000</v>
      </c>
      <c r="T13" s="93"/>
      <c r="U13" s="61">
        <f t="shared" si="1"/>
        <v>3000</v>
      </c>
      <c r="V13" s="94"/>
      <c r="W13" s="94"/>
      <c r="X13" s="94"/>
    </row>
    <row r="14" spans="1:24" x14ac:dyDescent="0.25">
      <c r="A14" s="54"/>
      <c r="B14" s="70"/>
      <c r="C14" s="57"/>
      <c r="D14" s="56"/>
      <c r="E14" s="56"/>
      <c r="F14" s="55"/>
      <c r="G14" s="55"/>
      <c r="H14" s="58"/>
      <c r="I14" s="85"/>
      <c r="J14" s="62"/>
      <c r="K14" s="62"/>
      <c r="L14" s="62"/>
      <c r="M14" s="62"/>
      <c r="N14" s="62"/>
      <c r="O14" s="60">
        <v>530204</v>
      </c>
      <c r="P14" s="91"/>
      <c r="Q14" s="92"/>
      <c r="R14" s="92">
        <f t="shared" si="0"/>
        <v>0</v>
      </c>
      <c r="S14" s="61">
        <v>5000</v>
      </c>
      <c r="T14" s="93"/>
      <c r="U14" s="61">
        <f t="shared" si="1"/>
        <v>5000</v>
      </c>
      <c r="V14" s="94"/>
      <c r="W14" s="94"/>
      <c r="X14" s="94"/>
    </row>
    <row r="15" spans="1:24" x14ac:dyDescent="0.25">
      <c r="A15" s="54"/>
      <c r="B15" s="70"/>
      <c r="C15" s="57"/>
      <c r="D15" s="56"/>
      <c r="E15" s="56"/>
      <c r="F15" s="55"/>
      <c r="G15" s="55"/>
      <c r="H15" s="58"/>
      <c r="I15" s="85"/>
      <c r="J15" s="62"/>
      <c r="K15" s="62"/>
      <c r="L15" s="62"/>
      <c r="M15" s="62"/>
      <c r="N15" s="62"/>
      <c r="O15" s="60">
        <v>530205</v>
      </c>
      <c r="P15" s="91"/>
      <c r="Q15" s="92"/>
      <c r="R15" s="92">
        <f t="shared" si="0"/>
        <v>0</v>
      </c>
      <c r="S15" s="61">
        <v>5200</v>
      </c>
      <c r="T15" s="93"/>
      <c r="U15" s="61">
        <f t="shared" si="1"/>
        <v>5200</v>
      </c>
      <c r="V15" s="94"/>
      <c r="W15" s="94"/>
      <c r="X15" s="94"/>
    </row>
    <row r="16" spans="1:24" x14ac:dyDescent="0.25">
      <c r="A16" s="54"/>
      <c r="B16" s="70"/>
      <c r="C16" s="57"/>
      <c r="D16" s="56"/>
      <c r="E16" s="56"/>
      <c r="F16" s="55"/>
      <c r="G16" s="55"/>
      <c r="H16" s="58"/>
      <c r="I16" s="85"/>
      <c r="J16" s="62"/>
      <c r="K16" s="62"/>
      <c r="L16" s="62"/>
      <c r="M16" s="62"/>
      <c r="N16" s="62"/>
      <c r="O16" s="60">
        <v>530208</v>
      </c>
      <c r="P16" s="91"/>
      <c r="Q16" s="92"/>
      <c r="R16" s="92">
        <f t="shared" si="0"/>
        <v>0</v>
      </c>
      <c r="S16" s="61">
        <v>90000</v>
      </c>
      <c r="T16" s="93"/>
      <c r="U16" s="61">
        <f t="shared" si="1"/>
        <v>90000</v>
      </c>
      <c r="V16" s="94"/>
      <c r="W16" s="94"/>
      <c r="X16" s="94"/>
    </row>
    <row r="17" spans="1:24" x14ac:dyDescent="0.25">
      <c r="A17" s="54"/>
      <c r="B17" s="70"/>
      <c r="C17" s="57"/>
      <c r="D17" s="56"/>
      <c r="E17" s="56"/>
      <c r="F17" s="55"/>
      <c r="G17" s="55"/>
      <c r="H17" s="58"/>
      <c r="I17" s="85"/>
      <c r="J17" s="62"/>
      <c r="K17" s="62"/>
      <c r="L17" s="62"/>
      <c r="M17" s="62"/>
      <c r="N17" s="62"/>
      <c r="O17" s="60">
        <v>530209</v>
      </c>
      <c r="P17" s="91"/>
      <c r="Q17" s="92"/>
      <c r="R17" s="92">
        <f t="shared" si="0"/>
        <v>0</v>
      </c>
      <c r="S17" s="61">
        <v>107000</v>
      </c>
      <c r="T17" s="93"/>
      <c r="U17" s="61">
        <f t="shared" si="1"/>
        <v>107000</v>
      </c>
      <c r="V17" s="94"/>
      <c r="W17" s="94"/>
      <c r="X17" s="94"/>
    </row>
    <row r="18" spans="1:24" x14ac:dyDescent="0.25">
      <c r="A18" s="54"/>
      <c r="B18" s="70"/>
      <c r="C18" s="57"/>
      <c r="D18" s="56"/>
      <c r="E18" s="56"/>
      <c r="F18" s="55"/>
      <c r="G18" s="55"/>
      <c r="H18" s="58"/>
      <c r="I18" s="86"/>
      <c r="J18" s="63"/>
      <c r="K18" s="63"/>
      <c r="L18" s="63"/>
      <c r="M18" s="63"/>
      <c r="N18" s="63"/>
      <c r="O18" s="60">
        <v>570102</v>
      </c>
      <c r="P18" s="91"/>
      <c r="Q18" s="92"/>
      <c r="R18" s="92">
        <f t="shared" si="0"/>
        <v>0</v>
      </c>
      <c r="S18" s="61">
        <v>1000</v>
      </c>
      <c r="T18" s="93"/>
      <c r="U18" s="61">
        <f t="shared" si="1"/>
        <v>1000</v>
      </c>
      <c r="V18" s="94"/>
      <c r="W18" s="94"/>
      <c r="X18" s="94"/>
    </row>
    <row r="19" spans="1:24" ht="15" customHeight="1" x14ac:dyDescent="0.25">
      <c r="A19" s="54"/>
      <c r="B19" s="70"/>
      <c r="C19" s="57"/>
      <c r="D19" s="56" t="s">
        <v>60</v>
      </c>
      <c r="E19" s="56"/>
      <c r="F19" s="55" t="s">
        <v>61</v>
      </c>
      <c r="G19" s="55"/>
      <c r="H19" s="58">
        <v>44562</v>
      </c>
      <c r="I19" s="84">
        <v>44926</v>
      </c>
      <c r="J19" s="59" t="s">
        <v>57</v>
      </c>
      <c r="K19" s="59"/>
      <c r="L19" s="59"/>
      <c r="M19" s="59"/>
      <c r="N19" s="59"/>
      <c r="O19" s="60">
        <v>530402</v>
      </c>
      <c r="P19" s="91"/>
      <c r="Q19" s="92"/>
      <c r="R19" s="92">
        <f t="shared" si="0"/>
        <v>0</v>
      </c>
      <c r="S19" s="61">
        <v>25000</v>
      </c>
      <c r="T19" s="93"/>
      <c r="U19" s="61">
        <f t="shared" si="1"/>
        <v>25000</v>
      </c>
      <c r="V19" s="94"/>
      <c r="W19" s="94"/>
      <c r="X19" s="94"/>
    </row>
    <row r="20" spans="1:24" x14ac:dyDescent="0.25">
      <c r="A20" s="54"/>
      <c r="B20" s="70"/>
      <c r="C20" s="57"/>
      <c r="D20" s="56"/>
      <c r="E20" s="56"/>
      <c r="F20" s="55"/>
      <c r="G20" s="55"/>
      <c r="H20" s="58"/>
      <c r="I20" s="85"/>
      <c r="J20" s="62"/>
      <c r="K20" s="62"/>
      <c r="L20" s="62"/>
      <c r="M20" s="62"/>
      <c r="N20" s="62"/>
      <c r="O20" s="60">
        <v>530405</v>
      </c>
      <c r="P20" s="91"/>
      <c r="Q20" s="92"/>
      <c r="R20" s="92">
        <f t="shared" si="0"/>
        <v>0</v>
      </c>
      <c r="S20" s="61">
        <v>5000</v>
      </c>
      <c r="T20" s="93"/>
      <c r="U20" s="61">
        <f t="shared" si="1"/>
        <v>5000</v>
      </c>
      <c r="V20" s="94"/>
      <c r="W20" s="94"/>
      <c r="X20" s="94"/>
    </row>
    <row r="21" spans="1:24" x14ac:dyDescent="0.25">
      <c r="A21" s="54"/>
      <c r="B21" s="70"/>
      <c r="C21" s="57"/>
      <c r="D21" s="56"/>
      <c r="E21" s="56"/>
      <c r="F21" s="55"/>
      <c r="G21" s="55"/>
      <c r="H21" s="58"/>
      <c r="I21" s="85"/>
      <c r="J21" s="62"/>
      <c r="K21" s="62"/>
      <c r="L21" s="62"/>
      <c r="M21" s="62"/>
      <c r="N21" s="62"/>
      <c r="O21" s="60">
        <v>530404</v>
      </c>
      <c r="P21" s="91"/>
      <c r="Q21" s="92"/>
      <c r="R21" s="92">
        <f t="shared" si="0"/>
        <v>0</v>
      </c>
      <c r="S21" s="61">
        <v>7000</v>
      </c>
      <c r="T21" s="93"/>
      <c r="U21" s="61">
        <f t="shared" si="1"/>
        <v>7000</v>
      </c>
      <c r="V21" s="94"/>
      <c r="W21" s="94"/>
      <c r="X21" s="94"/>
    </row>
    <row r="22" spans="1:24" x14ac:dyDescent="0.25">
      <c r="A22" s="54"/>
      <c r="B22" s="70"/>
      <c r="C22" s="57"/>
      <c r="D22" s="56"/>
      <c r="E22" s="56"/>
      <c r="F22" s="55"/>
      <c r="G22" s="55"/>
      <c r="H22" s="58"/>
      <c r="I22" s="86"/>
      <c r="J22" s="63"/>
      <c r="K22" s="63"/>
      <c r="L22" s="63"/>
      <c r="M22" s="63"/>
      <c r="N22" s="63"/>
      <c r="O22" s="60">
        <v>530704</v>
      </c>
      <c r="P22" s="91"/>
      <c r="Q22" s="92"/>
      <c r="R22" s="92">
        <f t="shared" si="0"/>
        <v>0</v>
      </c>
      <c r="S22" s="61">
        <v>7000</v>
      </c>
      <c r="T22" s="93"/>
      <c r="U22" s="61">
        <f t="shared" si="1"/>
        <v>7000</v>
      </c>
      <c r="V22" s="94"/>
      <c r="W22" s="94"/>
      <c r="X22" s="94"/>
    </row>
    <row r="23" spans="1:24" ht="15" customHeight="1" x14ac:dyDescent="0.25">
      <c r="A23" s="54"/>
      <c r="B23" s="70"/>
      <c r="C23" s="57"/>
      <c r="D23" s="56" t="s">
        <v>62</v>
      </c>
      <c r="E23" s="56"/>
      <c r="F23" s="55" t="s">
        <v>63</v>
      </c>
      <c r="G23" s="55"/>
      <c r="H23" s="58">
        <v>44562</v>
      </c>
      <c r="I23" s="84">
        <v>44926</v>
      </c>
      <c r="J23" s="59" t="s">
        <v>57</v>
      </c>
      <c r="K23" s="59"/>
      <c r="L23" s="59"/>
      <c r="M23" s="59"/>
      <c r="N23" s="59"/>
      <c r="O23" s="60">
        <v>530802</v>
      </c>
      <c r="P23" s="91"/>
      <c r="Q23" s="92"/>
      <c r="R23" s="92">
        <f t="shared" si="0"/>
        <v>0</v>
      </c>
      <c r="S23" s="61">
        <v>1000</v>
      </c>
      <c r="T23" s="93"/>
      <c r="U23" s="61">
        <f t="shared" si="1"/>
        <v>1000</v>
      </c>
      <c r="V23" s="94"/>
      <c r="W23" s="94"/>
      <c r="X23" s="94"/>
    </row>
    <row r="24" spans="1:24" x14ac:dyDescent="0.25">
      <c r="A24" s="54"/>
      <c r="B24" s="70"/>
      <c r="C24" s="57"/>
      <c r="D24" s="56"/>
      <c r="E24" s="56"/>
      <c r="F24" s="55"/>
      <c r="G24" s="55"/>
      <c r="H24" s="58"/>
      <c r="I24" s="85"/>
      <c r="J24" s="62"/>
      <c r="K24" s="62"/>
      <c r="L24" s="62"/>
      <c r="M24" s="62"/>
      <c r="N24" s="62"/>
      <c r="O24" s="60">
        <v>530803</v>
      </c>
      <c r="P24" s="91"/>
      <c r="Q24" s="92"/>
      <c r="R24" s="92">
        <f t="shared" si="0"/>
        <v>0</v>
      </c>
      <c r="S24" s="61">
        <v>1000</v>
      </c>
      <c r="T24" s="93"/>
      <c r="U24" s="61">
        <f t="shared" si="1"/>
        <v>1000</v>
      </c>
      <c r="V24" s="94"/>
      <c r="W24" s="94"/>
      <c r="X24" s="94"/>
    </row>
    <row r="25" spans="1:24" x14ac:dyDescent="0.25">
      <c r="A25" s="54"/>
      <c r="B25" s="70"/>
      <c r="C25" s="57"/>
      <c r="D25" s="56"/>
      <c r="E25" s="56"/>
      <c r="F25" s="55"/>
      <c r="G25" s="55"/>
      <c r="H25" s="58"/>
      <c r="I25" s="85"/>
      <c r="J25" s="62"/>
      <c r="K25" s="62"/>
      <c r="L25" s="62"/>
      <c r="M25" s="62"/>
      <c r="N25" s="62"/>
      <c r="O25" s="60">
        <v>530804</v>
      </c>
      <c r="P25" s="91"/>
      <c r="Q25" s="92"/>
      <c r="R25" s="92">
        <f t="shared" si="0"/>
        <v>0</v>
      </c>
      <c r="S25" s="61">
        <v>500</v>
      </c>
      <c r="T25" s="93"/>
      <c r="U25" s="61">
        <f t="shared" si="1"/>
        <v>500</v>
      </c>
      <c r="V25" s="94"/>
      <c r="W25" s="94"/>
      <c r="X25" s="94"/>
    </row>
    <row r="26" spans="1:24" x14ac:dyDescent="0.25">
      <c r="A26" s="54"/>
      <c r="B26" s="70"/>
      <c r="C26" s="57"/>
      <c r="D26" s="56"/>
      <c r="E26" s="56"/>
      <c r="F26" s="55"/>
      <c r="G26" s="55"/>
      <c r="H26" s="58"/>
      <c r="I26" s="85"/>
      <c r="J26" s="62"/>
      <c r="K26" s="62"/>
      <c r="L26" s="62"/>
      <c r="M26" s="62"/>
      <c r="N26" s="62"/>
      <c r="O26" s="60">
        <v>530805</v>
      </c>
      <c r="P26" s="91"/>
      <c r="Q26" s="92"/>
      <c r="R26" s="92">
        <f t="shared" si="0"/>
        <v>0</v>
      </c>
      <c r="S26" s="61">
        <v>2500</v>
      </c>
      <c r="T26" s="93"/>
      <c r="U26" s="61">
        <f t="shared" si="1"/>
        <v>2500</v>
      </c>
      <c r="V26" s="94"/>
      <c r="W26" s="94"/>
      <c r="X26" s="94"/>
    </row>
    <row r="27" spans="1:24" x14ac:dyDescent="0.25">
      <c r="A27" s="54"/>
      <c r="B27" s="70"/>
      <c r="C27" s="57"/>
      <c r="D27" s="56"/>
      <c r="E27" s="56"/>
      <c r="F27" s="55"/>
      <c r="G27" s="55"/>
      <c r="H27" s="58"/>
      <c r="I27" s="85"/>
      <c r="J27" s="62"/>
      <c r="K27" s="62"/>
      <c r="L27" s="62"/>
      <c r="M27" s="62"/>
      <c r="N27" s="62"/>
      <c r="O27" s="60">
        <v>530807</v>
      </c>
      <c r="P27" s="91"/>
      <c r="Q27" s="92"/>
      <c r="R27" s="92">
        <f t="shared" si="0"/>
        <v>0</v>
      </c>
      <c r="S27" s="61">
        <v>7000</v>
      </c>
      <c r="T27" s="93"/>
      <c r="U27" s="61">
        <f t="shared" si="1"/>
        <v>7000</v>
      </c>
      <c r="V27" s="94"/>
      <c r="W27" s="94"/>
      <c r="X27" s="94"/>
    </row>
    <row r="28" spans="1:24" x14ac:dyDescent="0.25">
      <c r="A28" s="54"/>
      <c r="B28" s="70"/>
      <c r="C28" s="57"/>
      <c r="D28" s="56"/>
      <c r="E28" s="56"/>
      <c r="F28" s="55"/>
      <c r="G28" s="55"/>
      <c r="H28" s="58"/>
      <c r="I28" s="85"/>
      <c r="J28" s="62"/>
      <c r="K28" s="62"/>
      <c r="L28" s="62"/>
      <c r="M28" s="62"/>
      <c r="N28" s="62"/>
      <c r="O28" s="60">
        <v>530809</v>
      </c>
      <c r="P28" s="91"/>
      <c r="Q28" s="92"/>
      <c r="R28" s="92">
        <f t="shared" si="0"/>
        <v>0</v>
      </c>
      <c r="S28" s="61">
        <v>1000</v>
      </c>
      <c r="T28" s="93"/>
      <c r="U28" s="61">
        <f t="shared" si="1"/>
        <v>1000</v>
      </c>
      <c r="V28" s="94"/>
      <c r="W28" s="94"/>
      <c r="X28" s="94"/>
    </row>
    <row r="29" spans="1:24" x14ac:dyDescent="0.25">
      <c r="A29" s="54"/>
      <c r="B29" s="70"/>
      <c r="C29" s="57"/>
      <c r="D29" s="56"/>
      <c r="E29" s="56"/>
      <c r="F29" s="55"/>
      <c r="G29" s="55"/>
      <c r="H29" s="58"/>
      <c r="I29" s="85"/>
      <c r="J29" s="62"/>
      <c r="K29" s="62"/>
      <c r="L29" s="62"/>
      <c r="M29" s="62"/>
      <c r="N29" s="62"/>
      <c r="O29" s="60">
        <v>530811</v>
      </c>
      <c r="P29" s="91"/>
      <c r="Q29" s="92"/>
      <c r="R29" s="92">
        <f t="shared" si="0"/>
        <v>0</v>
      </c>
      <c r="S29" s="61">
        <v>1000</v>
      </c>
      <c r="T29" s="93"/>
      <c r="U29" s="61">
        <f t="shared" si="1"/>
        <v>1000</v>
      </c>
      <c r="V29" s="94"/>
      <c r="W29" s="94"/>
      <c r="X29" s="94"/>
    </row>
    <row r="30" spans="1:24" x14ac:dyDescent="0.25">
      <c r="A30" s="54"/>
      <c r="B30" s="70"/>
      <c r="C30" s="57"/>
      <c r="D30" s="56"/>
      <c r="E30" s="56"/>
      <c r="F30" s="55"/>
      <c r="G30" s="55"/>
      <c r="H30" s="58"/>
      <c r="I30" s="85"/>
      <c r="J30" s="62"/>
      <c r="K30" s="62"/>
      <c r="L30" s="62"/>
      <c r="M30" s="62"/>
      <c r="N30" s="62"/>
      <c r="O30" s="60">
        <v>530813</v>
      </c>
      <c r="P30" s="91"/>
      <c r="Q30" s="92"/>
      <c r="R30" s="92">
        <f t="shared" si="0"/>
        <v>0</v>
      </c>
      <c r="S30" s="61">
        <v>3000</v>
      </c>
      <c r="T30" s="93"/>
      <c r="U30" s="61">
        <f t="shared" si="1"/>
        <v>3000</v>
      </c>
      <c r="V30" s="94"/>
      <c r="W30" s="94"/>
      <c r="X30" s="94"/>
    </row>
    <row r="31" spans="1:24" ht="15" customHeight="1" x14ac:dyDescent="0.25">
      <c r="A31" s="54"/>
      <c r="B31" s="70"/>
      <c r="C31" s="57"/>
      <c r="D31" s="56"/>
      <c r="E31" s="56"/>
      <c r="F31" s="55"/>
      <c r="G31" s="55"/>
      <c r="H31" s="58"/>
      <c r="I31" s="86"/>
      <c r="J31" s="63"/>
      <c r="K31" s="63"/>
      <c r="L31" s="63"/>
      <c r="M31" s="63"/>
      <c r="N31" s="63"/>
      <c r="O31" s="60">
        <v>530826</v>
      </c>
      <c r="P31" s="91"/>
      <c r="Q31" s="92"/>
      <c r="R31" s="92">
        <f t="shared" si="0"/>
        <v>0</v>
      </c>
      <c r="S31" s="61">
        <v>500</v>
      </c>
      <c r="T31" s="93"/>
      <c r="U31" s="61">
        <f t="shared" si="1"/>
        <v>500</v>
      </c>
      <c r="V31" s="94"/>
      <c r="W31" s="94"/>
      <c r="X31" s="94"/>
    </row>
    <row r="32" spans="1:24" ht="15" customHeight="1" x14ac:dyDescent="0.25">
      <c r="A32" s="54"/>
      <c r="B32" s="81" t="s">
        <v>64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>
        <f>SUM(S10:S31)</f>
        <v>301700</v>
      </c>
      <c r="T32" s="82">
        <f t="shared" ref="T32:U32" si="2">SUM(T10:T31)</f>
        <v>0</v>
      </c>
      <c r="U32" s="82">
        <f t="shared" si="2"/>
        <v>301700</v>
      </c>
      <c r="V32" s="73"/>
      <c r="W32" s="73"/>
      <c r="X32" s="73"/>
    </row>
    <row r="33" spans="1:24" ht="15" customHeight="1" x14ac:dyDescent="0.25">
      <c r="A33" s="54"/>
      <c r="B33" s="70" t="s">
        <v>65</v>
      </c>
      <c r="C33" s="57" t="s">
        <v>66</v>
      </c>
      <c r="D33" s="56" t="s">
        <v>67</v>
      </c>
      <c r="E33" s="56"/>
      <c r="F33" s="55" t="s">
        <v>68</v>
      </c>
      <c r="G33" s="70"/>
      <c r="H33" s="71">
        <v>44562</v>
      </c>
      <c r="I33" s="71">
        <v>44926</v>
      </c>
      <c r="J33" s="79" t="s">
        <v>57</v>
      </c>
      <c r="K33" s="79"/>
      <c r="L33" s="79"/>
      <c r="M33" s="79"/>
      <c r="N33" s="79"/>
      <c r="O33" s="60">
        <v>510105</v>
      </c>
      <c r="P33" s="91"/>
      <c r="Q33" s="92"/>
      <c r="R33" s="92">
        <f t="shared" si="0"/>
        <v>0</v>
      </c>
      <c r="S33" s="61">
        <v>210672</v>
      </c>
      <c r="T33" s="93"/>
      <c r="U33" s="61">
        <f t="shared" si="1"/>
        <v>210672</v>
      </c>
      <c r="V33" s="73"/>
      <c r="W33" s="73"/>
      <c r="X33" s="73"/>
    </row>
    <row r="34" spans="1:24" ht="15" customHeight="1" x14ac:dyDescent="0.25">
      <c r="A34" s="54"/>
      <c r="B34" s="70"/>
      <c r="C34" s="57"/>
      <c r="D34" s="56"/>
      <c r="E34" s="56"/>
      <c r="F34" s="55"/>
      <c r="G34" s="70"/>
      <c r="H34" s="71"/>
      <c r="I34" s="71"/>
      <c r="J34" s="79"/>
      <c r="K34" s="79"/>
      <c r="L34" s="79"/>
      <c r="M34" s="79"/>
      <c r="N34" s="79"/>
      <c r="O34" s="60">
        <v>510106</v>
      </c>
      <c r="P34" s="91"/>
      <c r="Q34" s="92"/>
      <c r="R34" s="92">
        <f t="shared" si="0"/>
        <v>0</v>
      </c>
      <c r="S34" s="61">
        <v>16747.2</v>
      </c>
      <c r="T34" s="93"/>
      <c r="U34" s="61">
        <f t="shared" si="1"/>
        <v>16747.2</v>
      </c>
      <c r="V34" s="73"/>
      <c r="W34" s="73"/>
      <c r="X34" s="73"/>
    </row>
    <row r="35" spans="1:24" ht="15" customHeight="1" x14ac:dyDescent="0.25">
      <c r="A35" s="54"/>
      <c r="B35" s="70"/>
      <c r="C35" s="57"/>
      <c r="D35" s="56"/>
      <c r="E35" s="56"/>
      <c r="F35" s="55"/>
      <c r="G35" s="70"/>
      <c r="H35" s="71"/>
      <c r="I35" s="71"/>
      <c r="J35" s="79"/>
      <c r="K35" s="79"/>
      <c r="L35" s="79"/>
      <c r="M35" s="79"/>
      <c r="N35" s="79"/>
      <c r="O35" s="60">
        <v>510108</v>
      </c>
      <c r="P35" s="91"/>
      <c r="Q35" s="92"/>
      <c r="R35" s="92">
        <f t="shared" si="0"/>
        <v>0</v>
      </c>
      <c r="S35" s="61">
        <v>820957.56</v>
      </c>
      <c r="T35" s="93"/>
      <c r="U35" s="61">
        <f t="shared" si="1"/>
        <v>820957.56</v>
      </c>
      <c r="V35" s="73"/>
      <c r="W35" s="73"/>
      <c r="X35" s="73"/>
    </row>
    <row r="36" spans="1:24" ht="15" customHeight="1" x14ac:dyDescent="0.25">
      <c r="A36" s="54"/>
      <c r="B36" s="70"/>
      <c r="C36" s="57"/>
      <c r="D36" s="56"/>
      <c r="E36" s="56"/>
      <c r="F36" s="55"/>
      <c r="G36" s="70"/>
      <c r="H36" s="71"/>
      <c r="I36" s="71"/>
      <c r="J36" s="79"/>
      <c r="K36" s="79"/>
      <c r="L36" s="79"/>
      <c r="M36" s="79"/>
      <c r="N36" s="79"/>
      <c r="O36" s="60">
        <v>510203</v>
      </c>
      <c r="P36" s="91"/>
      <c r="Q36" s="92"/>
      <c r="R36" s="92">
        <f t="shared" si="0"/>
        <v>0</v>
      </c>
      <c r="S36" s="61">
        <v>88998.73</v>
      </c>
      <c r="T36" s="93"/>
      <c r="U36" s="61">
        <f t="shared" si="1"/>
        <v>88998.73</v>
      </c>
      <c r="V36" s="73"/>
      <c r="W36" s="73"/>
      <c r="X36" s="73"/>
    </row>
    <row r="37" spans="1:24" ht="15" customHeight="1" x14ac:dyDescent="0.25">
      <c r="A37" s="54"/>
      <c r="B37" s="70"/>
      <c r="C37" s="57"/>
      <c r="D37" s="56"/>
      <c r="E37" s="56"/>
      <c r="F37" s="55"/>
      <c r="G37" s="70"/>
      <c r="H37" s="71"/>
      <c r="I37" s="71"/>
      <c r="J37" s="79"/>
      <c r="K37" s="79"/>
      <c r="L37" s="79"/>
      <c r="M37" s="79"/>
      <c r="N37" s="79"/>
      <c r="O37" s="60">
        <v>510204</v>
      </c>
      <c r="P37" s="91"/>
      <c r="Q37" s="92"/>
      <c r="R37" s="92">
        <f t="shared" si="0"/>
        <v>0</v>
      </c>
      <c r="S37" s="61">
        <v>44500</v>
      </c>
      <c r="T37" s="93"/>
      <c r="U37" s="61">
        <f t="shared" si="1"/>
        <v>44500</v>
      </c>
      <c r="V37" s="73"/>
      <c r="W37" s="73"/>
      <c r="X37" s="73"/>
    </row>
    <row r="38" spans="1:24" ht="15" customHeight="1" x14ac:dyDescent="0.25">
      <c r="A38" s="54"/>
      <c r="B38" s="70"/>
      <c r="C38" s="57"/>
      <c r="D38" s="56"/>
      <c r="E38" s="56"/>
      <c r="F38" s="55"/>
      <c r="G38" s="70"/>
      <c r="H38" s="71"/>
      <c r="I38" s="71"/>
      <c r="J38" s="79"/>
      <c r="K38" s="79"/>
      <c r="L38" s="79"/>
      <c r="M38" s="79"/>
      <c r="N38" s="79"/>
      <c r="O38" s="60">
        <v>510304</v>
      </c>
      <c r="P38" s="91"/>
      <c r="Q38" s="92"/>
      <c r="R38" s="92">
        <f t="shared" si="0"/>
        <v>0</v>
      </c>
      <c r="S38" s="61">
        <v>264</v>
      </c>
      <c r="T38" s="93"/>
      <c r="U38" s="61">
        <f t="shared" si="1"/>
        <v>264</v>
      </c>
      <c r="V38" s="73"/>
      <c r="W38" s="73"/>
      <c r="X38" s="73"/>
    </row>
    <row r="39" spans="1:24" ht="15" customHeight="1" x14ac:dyDescent="0.25">
      <c r="A39" s="54"/>
      <c r="B39" s="70"/>
      <c r="C39" s="57"/>
      <c r="D39" s="56"/>
      <c r="E39" s="56"/>
      <c r="F39" s="55"/>
      <c r="G39" s="70"/>
      <c r="H39" s="71"/>
      <c r="I39" s="71"/>
      <c r="J39" s="79"/>
      <c r="K39" s="79"/>
      <c r="L39" s="79"/>
      <c r="M39" s="79"/>
      <c r="N39" s="79"/>
      <c r="O39" s="60">
        <v>510306</v>
      </c>
      <c r="P39" s="91"/>
      <c r="Q39" s="92"/>
      <c r="R39" s="92">
        <f t="shared" si="0"/>
        <v>0</v>
      </c>
      <c r="S39" s="61">
        <v>2112</v>
      </c>
      <c r="T39" s="93"/>
      <c r="U39" s="61">
        <f t="shared" si="1"/>
        <v>2112</v>
      </c>
      <c r="V39" s="73"/>
      <c r="W39" s="73"/>
      <c r="X39" s="73"/>
    </row>
    <row r="40" spans="1:24" ht="15" customHeight="1" x14ac:dyDescent="0.25">
      <c r="A40" s="54"/>
      <c r="B40" s="70"/>
      <c r="C40" s="57"/>
      <c r="D40" s="56"/>
      <c r="E40" s="56"/>
      <c r="F40" s="55"/>
      <c r="G40" s="70"/>
      <c r="H40" s="71"/>
      <c r="I40" s="71"/>
      <c r="J40" s="79"/>
      <c r="K40" s="79"/>
      <c r="L40" s="79"/>
      <c r="M40" s="79"/>
      <c r="N40" s="79"/>
      <c r="O40" s="60">
        <v>510401</v>
      </c>
      <c r="P40" s="91"/>
      <c r="Q40" s="92"/>
      <c r="R40" s="92">
        <f t="shared" si="0"/>
        <v>0</v>
      </c>
      <c r="S40" s="61">
        <v>502.42</v>
      </c>
      <c r="T40" s="93"/>
      <c r="U40" s="61">
        <f t="shared" si="1"/>
        <v>502.42</v>
      </c>
      <c r="V40" s="73"/>
      <c r="W40" s="73"/>
      <c r="X40" s="73"/>
    </row>
    <row r="41" spans="1:24" ht="15" customHeight="1" x14ac:dyDescent="0.25">
      <c r="A41" s="54"/>
      <c r="B41" s="70"/>
      <c r="C41" s="57"/>
      <c r="D41" s="56"/>
      <c r="E41" s="56"/>
      <c r="F41" s="55"/>
      <c r="G41" s="70"/>
      <c r="H41" s="71"/>
      <c r="I41" s="71"/>
      <c r="J41" s="79"/>
      <c r="K41" s="79"/>
      <c r="L41" s="79"/>
      <c r="M41" s="79"/>
      <c r="N41" s="79"/>
      <c r="O41" s="60">
        <v>510408</v>
      </c>
      <c r="P41" s="91"/>
      <c r="Q41" s="92"/>
      <c r="R41" s="92">
        <f t="shared" si="0"/>
        <v>0</v>
      </c>
      <c r="S41" s="61">
        <v>837.36</v>
      </c>
      <c r="T41" s="93"/>
      <c r="U41" s="61">
        <f t="shared" si="1"/>
        <v>837.36</v>
      </c>
      <c r="V41" s="73"/>
      <c r="W41" s="73"/>
      <c r="X41" s="73"/>
    </row>
    <row r="42" spans="1:24" ht="15" customHeight="1" x14ac:dyDescent="0.25">
      <c r="A42" s="54"/>
      <c r="B42" s="70"/>
      <c r="C42" s="57"/>
      <c r="D42" s="56"/>
      <c r="E42" s="56"/>
      <c r="F42" s="55"/>
      <c r="G42" s="70"/>
      <c r="H42" s="71"/>
      <c r="I42" s="71"/>
      <c r="J42" s="79"/>
      <c r="K42" s="79"/>
      <c r="L42" s="79"/>
      <c r="M42" s="79"/>
      <c r="N42" s="79"/>
      <c r="O42" s="60">
        <v>510507</v>
      </c>
      <c r="P42" s="91"/>
      <c r="Q42" s="92"/>
      <c r="R42" s="92">
        <f t="shared" si="0"/>
        <v>0</v>
      </c>
      <c r="S42" s="61">
        <v>3192.84</v>
      </c>
      <c r="T42" s="93"/>
      <c r="U42" s="61">
        <f t="shared" si="1"/>
        <v>3192.84</v>
      </c>
      <c r="V42" s="73"/>
      <c r="W42" s="73"/>
      <c r="X42" s="73"/>
    </row>
    <row r="43" spans="1:24" ht="15" customHeight="1" x14ac:dyDescent="0.25">
      <c r="A43" s="54"/>
      <c r="B43" s="70"/>
      <c r="C43" s="57"/>
      <c r="D43" s="56"/>
      <c r="E43" s="56"/>
      <c r="F43" s="55"/>
      <c r="G43" s="70"/>
      <c r="H43" s="71"/>
      <c r="I43" s="71"/>
      <c r="J43" s="79"/>
      <c r="K43" s="79"/>
      <c r="L43" s="79"/>
      <c r="M43" s="79"/>
      <c r="N43" s="79"/>
      <c r="O43" s="60">
        <v>510510</v>
      </c>
      <c r="P43" s="91"/>
      <c r="Q43" s="92"/>
      <c r="R43" s="92">
        <f t="shared" si="0"/>
        <v>0</v>
      </c>
      <c r="S43" s="61">
        <v>19608</v>
      </c>
      <c r="T43" s="93"/>
      <c r="U43" s="61">
        <f t="shared" si="1"/>
        <v>19608</v>
      </c>
      <c r="V43" s="73"/>
      <c r="W43" s="73"/>
      <c r="X43" s="73"/>
    </row>
    <row r="44" spans="1:24" ht="15" customHeight="1" x14ac:dyDescent="0.25">
      <c r="A44" s="54"/>
      <c r="B44" s="70"/>
      <c r="C44" s="57"/>
      <c r="D44" s="56"/>
      <c r="E44" s="56"/>
      <c r="F44" s="55"/>
      <c r="G44" s="70"/>
      <c r="H44" s="71"/>
      <c r="I44" s="71"/>
      <c r="J44" s="79"/>
      <c r="K44" s="79"/>
      <c r="L44" s="79"/>
      <c r="M44" s="79"/>
      <c r="N44" s="79"/>
      <c r="O44" s="60">
        <v>510512</v>
      </c>
      <c r="P44" s="91"/>
      <c r="Q44" s="92"/>
      <c r="R44" s="92">
        <f t="shared" si="0"/>
        <v>0</v>
      </c>
      <c r="S44" s="61">
        <v>1773.8</v>
      </c>
      <c r="T44" s="93"/>
      <c r="U44" s="61">
        <f t="shared" si="1"/>
        <v>1773.8</v>
      </c>
      <c r="V44" s="73"/>
      <c r="W44" s="73"/>
      <c r="X44" s="73"/>
    </row>
    <row r="45" spans="1:24" ht="15" customHeight="1" x14ac:dyDescent="0.25">
      <c r="A45" s="54"/>
      <c r="B45" s="70"/>
      <c r="C45" s="57"/>
      <c r="D45" s="56"/>
      <c r="E45" s="56"/>
      <c r="F45" s="55"/>
      <c r="G45" s="70"/>
      <c r="H45" s="71"/>
      <c r="I45" s="71"/>
      <c r="J45" s="79"/>
      <c r="K45" s="79"/>
      <c r="L45" s="79"/>
      <c r="M45" s="79"/>
      <c r="N45" s="79"/>
      <c r="O45" s="60">
        <v>510513</v>
      </c>
      <c r="P45" s="91"/>
      <c r="Q45" s="92"/>
      <c r="R45" s="92">
        <f t="shared" si="0"/>
        <v>0</v>
      </c>
      <c r="S45" s="61">
        <v>6839.37</v>
      </c>
      <c r="T45" s="93"/>
      <c r="U45" s="61">
        <f t="shared" si="1"/>
        <v>6839.37</v>
      </c>
      <c r="V45" s="73"/>
      <c r="W45" s="73"/>
      <c r="X45" s="73"/>
    </row>
    <row r="46" spans="1:24" ht="15" customHeight="1" x14ac:dyDescent="0.25">
      <c r="A46" s="54"/>
      <c r="B46" s="70"/>
      <c r="C46" s="57"/>
      <c r="D46" s="56"/>
      <c r="E46" s="56"/>
      <c r="F46" s="55"/>
      <c r="G46" s="70"/>
      <c r="H46" s="71"/>
      <c r="I46" s="71"/>
      <c r="J46" s="79"/>
      <c r="K46" s="79"/>
      <c r="L46" s="79"/>
      <c r="M46" s="79"/>
      <c r="N46" s="79"/>
      <c r="O46" s="60">
        <v>510601</v>
      </c>
      <c r="P46" s="91"/>
      <c r="Q46" s="92"/>
      <c r="R46" s="92">
        <f t="shared" si="0"/>
        <v>0</v>
      </c>
      <c r="S46" s="61">
        <v>122407.85</v>
      </c>
      <c r="T46" s="93"/>
      <c r="U46" s="61">
        <f t="shared" si="1"/>
        <v>122407.85</v>
      </c>
      <c r="V46" s="73"/>
      <c r="W46" s="73"/>
      <c r="X46" s="73"/>
    </row>
    <row r="47" spans="1:24" ht="15" customHeight="1" x14ac:dyDescent="0.25">
      <c r="A47" s="54"/>
      <c r="B47" s="70"/>
      <c r="C47" s="57"/>
      <c r="D47" s="56"/>
      <c r="E47" s="56"/>
      <c r="F47" s="55"/>
      <c r="G47" s="70"/>
      <c r="H47" s="71"/>
      <c r="I47" s="71"/>
      <c r="J47" s="79"/>
      <c r="K47" s="79"/>
      <c r="L47" s="79"/>
      <c r="M47" s="79"/>
      <c r="N47" s="79"/>
      <c r="O47" s="60">
        <v>510602</v>
      </c>
      <c r="P47" s="91"/>
      <c r="Q47" s="92"/>
      <c r="R47" s="92">
        <f t="shared" si="0"/>
        <v>0</v>
      </c>
      <c r="S47" s="61">
        <v>88998.73</v>
      </c>
      <c r="T47" s="93"/>
      <c r="U47" s="61">
        <f t="shared" si="1"/>
        <v>88998.73</v>
      </c>
      <c r="V47" s="73"/>
      <c r="W47" s="73"/>
      <c r="X47" s="73"/>
    </row>
    <row r="48" spans="1:24" ht="15" customHeight="1" x14ac:dyDescent="0.25">
      <c r="A48" s="54"/>
      <c r="B48" s="70"/>
      <c r="C48" s="57"/>
      <c r="D48" s="56"/>
      <c r="E48" s="56"/>
      <c r="F48" s="55"/>
      <c r="G48" s="70"/>
      <c r="H48" s="71"/>
      <c r="I48" s="71"/>
      <c r="J48" s="79"/>
      <c r="K48" s="79"/>
      <c r="L48" s="79"/>
      <c r="M48" s="79"/>
      <c r="N48" s="79"/>
      <c r="O48" s="60">
        <v>510707</v>
      </c>
      <c r="P48" s="91"/>
      <c r="Q48" s="92"/>
      <c r="R48" s="92">
        <f t="shared" si="0"/>
        <v>0</v>
      </c>
      <c r="S48" s="61">
        <v>11437.81</v>
      </c>
      <c r="T48" s="93"/>
      <c r="U48" s="61">
        <f t="shared" si="1"/>
        <v>11437.81</v>
      </c>
      <c r="V48" s="73"/>
      <c r="W48" s="73"/>
      <c r="X48" s="73"/>
    </row>
    <row r="49" spans="1:24" x14ac:dyDescent="0.25">
      <c r="A49" s="54"/>
      <c r="B49" s="81" t="s">
        <v>64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3">
        <f>SUM(S33:S48)</f>
        <v>1439849.6700000004</v>
      </c>
      <c r="T49" s="83">
        <f t="shared" ref="T49:U49" si="3">SUM(T33:T48)</f>
        <v>0</v>
      </c>
      <c r="U49" s="83">
        <f t="shared" si="3"/>
        <v>1439849.6700000004</v>
      </c>
      <c r="V49" s="73"/>
      <c r="W49" s="73"/>
      <c r="X49" s="73"/>
    </row>
    <row r="50" spans="1:24" ht="15" customHeight="1" x14ac:dyDescent="0.25">
      <c r="A50" s="54" t="s">
        <v>69</v>
      </c>
      <c r="B50" s="70" t="s">
        <v>70</v>
      </c>
      <c r="C50" s="87" t="s">
        <v>71</v>
      </c>
      <c r="D50" s="57" t="s">
        <v>72</v>
      </c>
      <c r="E50" s="78"/>
      <c r="F50" s="55" t="s">
        <v>73</v>
      </c>
      <c r="G50" s="70"/>
      <c r="H50" s="71">
        <v>44562</v>
      </c>
      <c r="I50" s="71">
        <v>44926</v>
      </c>
      <c r="J50" s="80"/>
      <c r="K50" s="80"/>
      <c r="L50" s="80"/>
      <c r="M50" s="80"/>
      <c r="N50" s="80"/>
      <c r="O50" s="60">
        <v>840104</v>
      </c>
      <c r="P50" s="64">
        <v>3000</v>
      </c>
      <c r="Q50" s="91"/>
      <c r="R50" s="64">
        <f t="shared" si="0"/>
        <v>3000</v>
      </c>
      <c r="S50" s="95"/>
      <c r="T50" s="95"/>
      <c r="U50" s="95"/>
      <c r="V50" s="73"/>
      <c r="W50" s="73"/>
      <c r="X50" s="73"/>
    </row>
    <row r="51" spans="1:24" ht="15" customHeight="1" x14ac:dyDescent="0.25">
      <c r="A51" s="54"/>
      <c r="B51" s="70"/>
      <c r="C51" s="88"/>
      <c r="D51" s="57"/>
      <c r="E51" s="78"/>
      <c r="F51" s="55"/>
      <c r="G51" s="70"/>
      <c r="H51" s="71"/>
      <c r="I51" s="71"/>
      <c r="J51" s="80"/>
      <c r="K51" s="80"/>
      <c r="L51" s="80"/>
      <c r="M51" s="80"/>
      <c r="N51" s="80"/>
      <c r="O51" s="60">
        <v>840107</v>
      </c>
      <c r="P51" s="64">
        <v>41000</v>
      </c>
      <c r="Q51" s="64">
        <f>1116+250</f>
        <v>1366</v>
      </c>
      <c r="R51" s="64">
        <f t="shared" si="0"/>
        <v>42366</v>
      </c>
      <c r="S51" s="93"/>
      <c r="T51" s="93"/>
      <c r="U51" s="93"/>
      <c r="V51" s="73"/>
      <c r="W51" s="73"/>
      <c r="X51" s="73"/>
    </row>
    <row r="52" spans="1:24" ht="36.75" customHeight="1" x14ac:dyDescent="0.25">
      <c r="A52" s="54"/>
      <c r="B52" s="70"/>
      <c r="C52" s="88"/>
      <c r="D52" s="57"/>
      <c r="E52" s="78"/>
      <c r="F52" s="65" t="s">
        <v>74</v>
      </c>
      <c r="G52" s="74"/>
      <c r="H52" s="75">
        <v>44562</v>
      </c>
      <c r="I52" s="75">
        <v>44926</v>
      </c>
      <c r="J52" s="80"/>
      <c r="K52" s="80"/>
      <c r="L52" s="80"/>
      <c r="M52" s="80"/>
      <c r="N52" s="80"/>
      <c r="O52" s="60"/>
      <c r="P52" s="96"/>
      <c r="Q52" s="91"/>
      <c r="R52" s="64">
        <f t="shared" si="0"/>
        <v>0</v>
      </c>
      <c r="S52" s="93"/>
      <c r="T52" s="93"/>
      <c r="U52" s="93"/>
      <c r="V52" s="73"/>
      <c r="W52" s="73"/>
      <c r="X52" s="73"/>
    </row>
    <row r="53" spans="1:24" ht="42.75" customHeight="1" x14ac:dyDescent="0.25">
      <c r="A53" s="54"/>
      <c r="B53" s="70"/>
      <c r="C53" s="88"/>
      <c r="D53" s="57"/>
      <c r="E53" s="78"/>
      <c r="F53" s="65" t="s">
        <v>75</v>
      </c>
      <c r="G53" s="74"/>
      <c r="H53" s="75">
        <v>44562</v>
      </c>
      <c r="I53" s="75">
        <v>44926</v>
      </c>
      <c r="J53" s="80"/>
      <c r="K53" s="80"/>
      <c r="L53" s="80"/>
      <c r="M53" s="80"/>
      <c r="N53" s="80"/>
      <c r="O53" s="60"/>
      <c r="P53" s="96"/>
      <c r="Q53" s="91"/>
      <c r="R53" s="64">
        <f t="shared" si="0"/>
        <v>0</v>
      </c>
      <c r="S53" s="93"/>
      <c r="T53" s="93"/>
      <c r="U53" s="93"/>
      <c r="V53" s="73"/>
      <c r="W53" s="73"/>
      <c r="X53" s="73"/>
    </row>
    <row r="54" spans="1:24" ht="42.75" customHeight="1" x14ac:dyDescent="0.25">
      <c r="A54" s="54"/>
      <c r="B54" s="70"/>
      <c r="C54" s="88"/>
      <c r="D54" s="57"/>
      <c r="E54" s="78"/>
      <c r="F54" s="65" t="s">
        <v>76</v>
      </c>
      <c r="G54" s="74"/>
      <c r="H54" s="75">
        <v>44562</v>
      </c>
      <c r="I54" s="75">
        <v>44926</v>
      </c>
      <c r="J54" s="80"/>
      <c r="K54" s="80"/>
      <c r="L54" s="80"/>
      <c r="M54" s="80"/>
      <c r="N54" s="80"/>
      <c r="O54" s="60"/>
      <c r="P54" s="96"/>
      <c r="Q54" s="91"/>
      <c r="R54" s="64">
        <f t="shared" si="0"/>
        <v>0</v>
      </c>
      <c r="S54" s="93"/>
      <c r="T54" s="93"/>
      <c r="U54" s="93"/>
      <c r="V54" s="73"/>
      <c r="W54" s="73"/>
      <c r="X54" s="73"/>
    </row>
    <row r="55" spans="1:24" ht="36.75" customHeight="1" x14ac:dyDescent="0.25">
      <c r="A55" s="54"/>
      <c r="B55" s="70"/>
      <c r="C55" s="88"/>
      <c r="D55" s="57"/>
      <c r="E55" s="78"/>
      <c r="F55" s="65" t="s">
        <v>77</v>
      </c>
      <c r="G55" s="74"/>
      <c r="H55" s="75">
        <v>44562</v>
      </c>
      <c r="I55" s="75">
        <v>44926</v>
      </c>
      <c r="J55" s="80"/>
      <c r="K55" s="80"/>
      <c r="L55" s="80"/>
      <c r="M55" s="80"/>
      <c r="N55" s="80"/>
      <c r="O55" s="60"/>
      <c r="P55" s="96"/>
      <c r="Q55" s="91"/>
      <c r="R55" s="64">
        <f t="shared" si="0"/>
        <v>0</v>
      </c>
      <c r="S55" s="93"/>
      <c r="T55" s="93"/>
      <c r="U55" s="93"/>
      <c r="V55" s="73"/>
      <c r="W55" s="73"/>
      <c r="X55" s="73"/>
    </row>
    <row r="56" spans="1:24" ht="36.75" customHeight="1" x14ac:dyDescent="0.25">
      <c r="A56" s="54"/>
      <c r="B56" s="70"/>
      <c r="C56" s="88"/>
      <c r="D56" s="57"/>
      <c r="E56" s="78"/>
      <c r="F56" s="65" t="s">
        <v>78</v>
      </c>
      <c r="G56" s="74"/>
      <c r="H56" s="75">
        <v>44562</v>
      </c>
      <c r="I56" s="75">
        <v>44926</v>
      </c>
      <c r="J56" s="80"/>
      <c r="K56" s="80"/>
      <c r="L56" s="80"/>
      <c r="M56" s="80"/>
      <c r="N56" s="80"/>
      <c r="O56" s="60"/>
      <c r="P56" s="96"/>
      <c r="Q56" s="91"/>
      <c r="R56" s="64">
        <f t="shared" si="0"/>
        <v>0</v>
      </c>
      <c r="S56" s="93"/>
      <c r="T56" s="93"/>
      <c r="U56" s="93"/>
      <c r="V56" s="73"/>
      <c r="W56" s="73"/>
      <c r="X56" s="73"/>
    </row>
    <row r="57" spans="1:24" ht="36.75" customHeight="1" x14ac:dyDescent="0.25">
      <c r="A57" s="54"/>
      <c r="B57" s="70"/>
      <c r="C57" s="88"/>
      <c r="D57" s="57"/>
      <c r="E57" s="78"/>
      <c r="F57" s="65" t="s">
        <v>79</v>
      </c>
      <c r="G57" s="74"/>
      <c r="H57" s="75">
        <v>44562</v>
      </c>
      <c r="I57" s="75">
        <v>44926</v>
      </c>
      <c r="J57" s="80"/>
      <c r="K57" s="80"/>
      <c r="L57" s="80"/>
      <c r="M57" s="80"/>
      <c r="N57" s="80"/>
      <c r="O57" s="60"/>
      <c r="P57" s="96"/>
      <c r="Q57" s="91"/>
      <c r="R57" s="64">
        <f t="shared" si="0"/>
        <v>0</v>
      </c>
      <c r="S57" s="93"/>
      <c r="T57" s="93"/>
      <c r="U57" s="93"/>
      <c r="V57" s="73"/>
      <c r="W57" s="73"/>
      <c r="X57" s="73"/>
    </row>
    <row r="58" spans="1:24" ht="36.75" customHeight="1" x14ac:dyDescent="0.25">
      <c r="A58" s="54"/>
      <c r="B58" s="70"/>
      <c r="C58" s="88"/>
      <c r="D58" s="57"/>
      <c r="E58" s="78"/>
      <c r="F58" s="65" t="s">
        <v>80</v>
      </c>
      <c r="G58" s="74"/>
      <c r="H58" s="75">
        <v>44562</v>
      </c>
      <c r="I58" s="75">
        <v>44895</v>
      </c>
      <c r="J58" s="80"/>
      <c r="K58" s="80"/>
      <c r="L58" s="80"/>
      <c r="M58" s="80"/>
      <c r="N58" s="80"/>
      <c r="O58" s="60"/>
      <c r="P58" s="96"/>
      <c r="Q58" s="91"/>
      <c r="R58" s="64">
        <f t="shared" si="0"/>
        <v>0</v>
      </c>
      <c r="S58" s="93"/>
      <c r="T58" s="93"/>
      <c r="U58" s="93"/>
      <c r="V58" s="73"/>
      <c r="W58" s="73"/>
      <c r="X58" s="73"/>
    </row>
    <row r="59" spans="1:24" x14ac:dyDescent="0.25">
      <c r="A59" s="54"/>
      <c r="B59" s="70"/>
      <c r="C59" s="88"/>
      <c r="D59" s="57" t="s">
        <v>81</v>
      </c>
      <c r="E59" s="78"/>
      <c r="F59" s="55" t="s">
        <v>82</v>
      </c>
      <c r="G59" s="70"/>
      <c r="H59" s="71">
        <v>44562</v>
      </c>
      <c r="I59" s="71">
        <v>44926</v>
      </c>
      <c r="J59" s="80"/>
      <c r="K59" s="80"/>
      <c r="L59" s="80"/>
      <c r="M59" s="80"/>
      <c r="N59" s="80"/>
      <c r="O59" s="60">
        <v>730106</v>
      </c>
      <c r="P59" s="64">
        <v>3000</v>
      </c>
      <c r="Q59" s="91"/>
      <c r="R59" s="64">
        <f t="shared" si="0"/>
        <v>3000</v>
      </c>
      <c r="S59" s="93"/>
      <c r="T59" s="93"/>
      <c r="U59" s="93"/>
      <c r="V59" s="73"/>
      <c r="W59" s="73"/>
      <c r="X59" s="73"/>
    </row>
    <row r="60" spans="1:24" x14ac:dyDescent="0.25">
      <c r="A60" s="54"/>
      <c r="B60" s="70"/>
      <c r="C60" s="88"/>
      <c r="D60" s="57"/>
      <c r="E60" s="78"/>
      <c r="F60" s="55"/>
      <c r="G60" s="70"/>
      <c r="H60" s="71"/>
      <c r="I60" s="71"/>
      <c r="J60" s="80"/>
      <c r="K60" s="80"/>
      <c r="L60" s="80"/>
      <c r="M60" s="80"/>
      <c r="N60" s="80"/>
      <c r="O60" s="60">
        <v>730239</v>
      </c>
      <c r="P60" s="64">
        <v>64500</v>
      </c>
      <c r="Q60" s="91"/>
      <c r="R60" s="64">
        <f t="shared" si="0"/>
        <v>64500</v>
      </c>
      <c r="S60" s="93"/>
      <c r="T60" s="93"/>
      <c r="U60" s="93"/>
      <c r="V60" s="73"/>
      <c r="W60" s="73"/>
      <c r="X60" s="73"/>
    </row>
    <row r="61" spans="1:24" x14ac:dyDescent="0.25">
      <c r="A61" s="54"/>
      <c r="B61" s="70"/>
      <c r="C61" s="88"/>
      <c r="D61" s="57"/>
      <c r="E61" s="78"/>
      <c r="F61" s="55"/>
      <c r="G61" s="70"/>
      <c r="H61" s="71"/>
      <c r="I61" s="71"/>
      <c r="J61" s="80"/>
      <c r="K61" s="80"/>
      <c r="L61" s="80"/>
      <c r="M61" s="80"/>
      <c r="N61" s="80"/>
      <c r="O61" s="60">
        <v>730612</v>
      </c>
      <c r="P61" s="64">
        <v>13000</v>
      </c>
      <c r="Q61" s="91"/>
      <c r="R61" s="64">
        <f t="shared" si="0"/>
        <v>13000</v>
      </c>
      <c r="S61" s="93"/>
      <c r="T61" s="93"/>
      <c r="U61" s="93"/>
      <c r="V61" s="73"/>
      <c r="W61" s="73"/>
      <c r="X61" s="73"/>
    </row>
    <row r="62" spans="1:24" x14ac:dyDescent="0.25">
      <c r="A62" s="54"/>
      <c r="B62" s="70"/>
      <c r="C62" s="88"/>
      <c r="D62" s="57"/>
      <c r="E62" s="78"/>
      <c r="F62" s="55"/>
      <c r="G62" s="70"/>
      <c r="H62" s="71"/>
      <c r="I62" s="71"/>
      <c r="J62" s="80"/>
      <c r="K62" s="80"/>
      <c r="L62" s="80"/>
      <c r="M62" s="80"/>
      <c r="N62" s="80"/>
      <c r="O62" s="60">
        <v>730702</v>
      </c>
      <c r="P62" s="64">
        <v>2500</v>
      </c>
      <c r="Q62" s="91"/>
      <c r="R62" s="64">
        <f t="shared" si="0"/>
        <v>2500</v>
      </c>
      <c r="S62" s="93"/>
      <c r="T62" s="93"/>
      <c r="U62" s="93"/>
      <c r="V62" s="73"/>
      <c r="W62" s="73"/>
      <c r="X62" s="73"/>
    </row>
    <row r="63" spans="1:24" x14ac:dyDescent="0.25">
      <c r="A63" s="54"/>
      <c r="B63" s="70"/>
      <c r="C63" s="88"/>
      <c r="D63" s="57"/>
      <c r="E63" s="78"/>
      <c r="F63" s="55"/>
      <c r="G63" s="70"/>
      <c r="H63" s="71"/>
      <c r="I63" s="71"/>
      <c r="J63" s="80"/>
      <c r="K63" s="80"/>
      <c r="L63" s="80"/>
      <c r="M63" s="80"/>
      <c r="N63" s="80"/>
      <c r="O63" s="60">
        <v>730810</v>
      </c>
      <c r="P63" s="64">
        <v>3000</v>
      </c>
      <c r="Q63" s="91"/>
      <c r="R63" s="64">
        <f t="shared" si="0"/>
        <v>3000</v>
      </c>
      <c r="S63" s="93"/>
      <c r="T63" s="93"/>
      <c r="U63" s="93"/>
      <c r="V63" s="73"/>
      <c r="W63" s="73"/>
      <c r="X63" s="73"/>
    </row>
    <row r="64" spans="1:24" ht="30" customHeight="1" x14ac:dyDescent="0.25">
      <c r="A64" s="54"/>
      <c r="B64" s="70"/>
      <c r="C64" s="88"/>
      <c r="D64" s="57"/>
      <c r="E64" s="78"/>
      <c r="F64" s="65" t="s">
        <v>83</v>
      </c>
      <c r="G64" s="74"/>
      <c r="H64" s="75">
        <v>44562</v>
      </c>
      <c r="I64" s="75">
        <v>44926</v>
      </c>
      <c r="J64" s="80"/>
      <c r="K64" s="80"/>
      <c r="L64" s="80"/>
      <c r="M64" s="80"/>
      <c r="N64" s="80"/>
      <c r="O64" s="60"/>
      <c r="P64" s="96"/>
      <c r="Q64" s="91"/>
      <c r="R64" s="64">
        <f t="shared" si="0"/>
        <v>0</v>
      </c>
      <c r="S64" s="93"/>
      <c r="T64" s="93"/>
      <c r="U64" s="93"/>
      <c r="V64" s="73"/>
      <c r="W64" s="73"/>
      <c r="X64" s="73"/>
    </row>
    <row r="65" spans="1:24" ht="30" customHeight="1" x14ac:dyDescent="0.25">
      <c r="A65" s="54"/>
      <c r="B65" s="70"/>
      <c r="C65" s="88"/>
      <c r="D65" s="57"/>
      <c r="E65" s="78"/>
      <c r="F65" s="65" t="s">
        <v>84</v>
      </c>
      <c r="G65" s="74"/>
      <c r="H65" s="75">
        <v>44562</v>
      </c>
      <c r="I65" s="75">
        <v>44926</v>
      </c>
      <c r="J65" s="80"/>
      <c r="K65" s="80"/>
      <c r="L65" s="80"/>
      <c r="M65" s="80"/>
      <c r="N65" s="80"/>
      <c r="O65" s="60"/>
      <c r="P65" s="96"/>
      <c r="Q65" s="91"/>
      <c r="R65" s="64">
        <f t="shared" si="0"/>
        <v>0</v>
      </c>
      <c r="S65" s="93"/>
      <c r="T65" s="93"/>
      <c r="U65" s="93"/>
      <c r="V65" s="73"/>
      <c r="W65" s="73"/>
      <c r="X65" s="73"/>
    </row>
    <row r="66" spans="1:24" ht="30" customHeight="1" x14ac:dyDescent="0.25">
      <c r="A66" s="54"/>
      <c r="B66" s="70"/>
      <c r="C66" s="88"/>
      <c r="D66" s="57"/>
      <c r="E66" s="78"/>
      <c r="F66" s="65" t="s">
        <v>85</v>
      </c>
      <c r="G66" s="74"/>
      <c r="H66" s="75">
        <v>44562</v>
      </c>
      <c r="I66" s="75">
        <v>44926</v>
      </c>
      <c r="J66" s="80"/>
      <c r="K66" s="80"/>
      <c r="L66" s="80"/>
      <c r="M66" s="80"/>
      <c r="N66" s="80"/>
      <c r="O66" s="60"/>
      <c r="P66" s="96"/>
      <c r="Q66" s="91"/>
      <c r="R66" s="64">
        <f t="shared" si="0"/>
        <v>0</v>
      </c>
      <c r="S66" s="93"/>
      <c r="T66" s="93"/>
      <c r="U66" s="93"/>
      <c r="V66" s="73"/>
      <c r="W66" s="73"/>
      <c r="X66" s="73"/>
    </row>
    <row r="67" spans="1:24" ht="30" customHeight="1" x14ac:dyDescent="0.25">
      <c r="A67" s="54"/>
      <c r="B67" s="70"/>
      <c r="C67" s="88"/>
      <c r="D67" s="57"/>
      <c r="E67" s="78"/>
      <c r="F67" s="65" t="s">
        <v>86</v>
      </c>
      <c r="G67" s="74"/>
      <c r="H67" s="75">
        <v>44562</v>
      </c>
      <c r="I67" s="75">
        <v>44926</v>
      </c>
      <c r="J67" s="80"/>
      <c r="K67" s="80"/>
      <c r="L67" s="80"/>
      <c r="M67" s="80"/>
      <c r="N67" s="80"/>
      <c r="O67" s="60"/>
      <c r="P67" s="96"/>
      <c r="Q67" s="91"/>
      <c r="R67" s="64">
        <f t="shared" si="0"/>
        <v>0</v>
      </c>
      <c r="S67" s="93"/>
      <c r="T67" s="93"/>
      <c r="U67" s="93"/>
      <c r="V67" s="73"/>
      <c r="W67" s="73"/>
      <c r="X67" s="73"/>
    </row>
    <row r="68" spans="1:24" ht="31.5" customHeight="1" x14ac:dyDescent="0.25">
      <c r="A68" s="54"/>
      <c r="B68" s="70"/>
      <c r="C68" s="88"/>
      <c r="D68" s="57" t="s">
        <v>87</v>
      </c>
      <c r="E68" s="78"/>
      <c r="F68" s="65" t="s">
        <v>88</v>
      </c>
      <c r="G68" s="74"/>
      <c r="H68" s="75">
        <v>44562</v>
      </c>
      <c r="I68" s="75">
        <v>44926</v>
      </c>
      <c r="J68" s="80"/>
      <c r="K68" s="80"/>
      <c r="L68" s="80"/>
      <c r="M68" s="80"/>
      <c r="N68" s="80"/>
      <c r="O68" s="60"/>
      <c r="P68" s="96"/>
      <c r="Q68" s="91"/>
      <c r="R68" s="64">
        <f t="shared" si="0"/>
        <v>0</v>
      </c>
      <c r="S68" s="93"/>
      <c r="T68" s="93"/>
      <c r="U68" s="93"/>
      <c r="V68" s="73"/>
      <c r="W68" s="73"/>
      <c r="X68" s="73"/>
    </row>
    <row r="69" spans="1:24" ht="31.5" customHeight="1" x14ac:dyDescent="0.25">
      <c r="A69" s="54"/>
      <c r="B69" s="70"/>
      <c r="C69" s="88"/>
      <c r="D69" s="57"/>
      <c r="E69" s="78"/>
      <c r="F69" s="65" t="s">
        <v>89</v>
      </c>
      <c r="G69" s="74"/>
      <c r="H69" s="75">
        <v>44562</v>
      </c>
      <c r="I69" s="75">
        <v>44926</v>
      </c>
      <c r="J69" s="80"/>
      <c r="K69" s="80"/>
      <c r="L69" s="80"/>
      <c r="M69" s="80"/>
      <c r="N69" s="80"/>
      <c r="O69" s="60"/>
      <c r="P69" s="96"/>
      <c r="Q69" s="91"/>
      <c r="R69" s="64">
        <f t="shared" si="0"/>
        <v>0</v>
      </c>
      <c r="S69" s="93"/>
      <c r="T69" s="93"/>
      <c r="U69" s="93"/>
      <c r="V69" s="73"/>
      <c r="W69" s="73"/>
      <c r="X69" s="73"/>
    </row>
    <row r="70" spans="1:24" ht="31.5" customHeight="1" x14ac:dyDescent="0.25">
      <c r="A70" s="54"/>
      <c r="B70" s="70"/>
      <c r="C70" s="88"/>
      <c r="D70" s="57"/>
      <c r="E70" s="78"/>
      <c r="F70" s="65" t="s">
        <v>90</v>
      </c>
      <c r="G70" s="74"/>
      <c r="H70" s="75">
        <v>44562</v>
      </c>
      <c r="I70" s="75">
        <v>44926</v>
      </c>
      <c r="J70" s="80"/>
      <c r="K70" s="80"/>
      <c r="L70" s="80"/>
      <c r="M70" s="80"/>
      <c r="N70" s="80"/>
      <c r="O70" s="60"/>
      <c r="P70" s="96"/>
      <c r="Q70" s="91"/>
      <c r="R70" s="64">
        <f t="shared" si="0"/>
        <v>0</v>
      </c>
      <c r="S70" s="93"/>
      <c r="T70" s="93"/>
      <c r="U70" s="93"/>
      <c r="V70" s="73"/>
      <c r="W70" s="73"/>
      <c r="X70" s="73"/>
    </row>
    <row r="71" spans="1:24" ht="42" customHeight="1" x14ac:dyDescent="0.25">
      <c r="A71" s="54"/>
      <c r="B71" s="70"/>
      <c r="C71" s="88"/>
      <c r="D71" s="57" t="s">
        <v>91</v>
      </c>
      <c r="E71" s="78"/>
      <c r="F71" s="65" t="s">
        <v>92</v>
      </c>
      <c r="G71" s="74"/>
      <c r="H71" s="75">
        <v>44562</v>
      </c>
      <c r="I71" s="75">
        <v>44926</v>
      </c>
      <c r="J71" s="80"/>
      <c r="K71" s="80"/>
      <c r="L71" s="80"/>
      <c r="M71" s="80"/>
      <c r="N71" s="80"/>
      <c r="O71" s="60"/>
      <c r="P71" s="96"/>
      <c r="Q71" s="91"/>
      <c r="R71" s="64">
        <f t="shared" si="0"/>
        <v>0</v>
      </c>
      <c r="S71" s="93"/>
      <c r="T71" s="93"/>
      <c r="U71" s="93"/>
      <c r="V71" s="73"/>
      <c r="W71" s="73"/>
      <c r="X71" s="73"/>
    </row>
    <row r="72" spans="1:24" ht="56.25" customHeight="1" x14ac:dyDescent="0.25">
      <c r="A72" s="54"/>
      <c r="B72" s="70"/>
      <c r="C72" s="88"/>
      <c r="D72" s="57"/>
      <c r="E72" s="78"/>
      <c r="F72" s="65" t="s">
        <v>93</v>
      </c>
      <c r="G72" s="74"/>
      <c r="H72" s="75">
        <v>44562</v>
      </c>
      <c r="I72" s="75">
        <v>44926</v>
      </c>
      <c r="J72" s="80"/>
      <c r="K72" s="80"/>
      <c r="L72" s="80"/>
      <c r="M72" s="80"/>
      <c r="N72" s="80"/>
      <c r="O72" s="60"/>
      <c r="P72" s="96"/>
      <c r="Q72" s="91"/>
      <c r="R72" s="64">
        <f t="shared" si="0"/>
        <v>0</v>
      </c>
      <c r="S72" s="93"/>
      <c r="T72" s="93"/>
      <c r="U72" s="93"/>
      <c r="V72" s="73"/>
      <c r="W72" s="73"/>
      <c r="X72" s="73"/>
    </row>
    <row r="73" spans="1:24" ht="33" customHeight="1" x14ac:dyDescent="0.25">
      <c r="A73" s="54"/>
      <c r="B73" s="70"/>
      <c r="C73" s="88"/>
      <c r="D73" s="57"/>
      <c r="E73" s="78"/>
      <c r="F73" s="65" t="s">
        <v>94</v>
      </c>
      <c r="G73" s="74"/>
      <c r="H73" s="75">
        <v>44562</v>
      </c>
      <c r="I73" s="75">
        <v>44926</v>
      </c>
      <c r="J73" s="80"/>
      <c r="K73" s="80"/>
      <c r="L73" s="80"/>
      <c r="M73" s="80"/>
      <c r="N73" s="80"/>
      <c r="O73" s="60"/>
      <c r="P73" s="96"/>
      <c r="Q73" s="91"/>
      <c r="R73" s="64">
        <f t="shared" si="0"/>
        <v>0</v>
      </c>
      <c r="S73" s="93"/>
      <c r="T73" s="93"/>
      <c r="U73" s="93"/>
      <c r="V73" s="73"/>
      <c r="W73" s="73"/>
      <c r="X73" s="73"/>
    </row>
    <row r="74" spans="1:24" ht="33" customHeight="1" x14ac:dyDescent="0.25">
      <c r="A74" s="54"/>
      <c r="B74" s="70"/>
      <c r="C74" s="88"/>
      <c r="D74" s="57"/>
      <c r="E74" s="78"/>
      <c r="F74" s="65" t="s">
        <v>95</v>
      </c>
      <c r="G74" s="74"/>
      <c r="H74" s="75">
        <v>44562</v>
      </c>
      <c r="I74" s="75">
        <v>44926</v>
      </c>
      <c r="J74" s="80"/>
      <c r="K74" s="80"/>
      <c r="L74" s="80"/>
      <c r="M74" s="80"/>
      <c r="N74" s="80"/>
      <c r="O74" s="60"/>
      <c r="P74" s="96"/>
      <c r="Q74" s="91"/>
      <c r="R74" s="64">
        <f t="shared" si="0"/>
        <v>0</v>
      </c>
      <c r="S74" s="93"/>
      <c r="T74" s="93"/>
      <c r="U74" s="93"/>
      <c r="V74" s="73"/>
      <c r="W74" s="73"/>
      <c r="X74" s="73"/>
    </row>
    <row r="75" spans="1:24" ht="33" customHeight="1" x14ac:dyDescent="0.25">
      <c r="A75" s="54"/>
      <c r="B75" s="70"/>
      <c r="C75" s="88"/>
      <c r="D75" s="57" t="s">
        <v>96</v>
      </c>
      <c r="E75" s="78"/>
      <c r="F75" s="65" t="s">
        <v>97</v>
      </c>
      <c r="G75" s="74"/>
      <c r="H75" s="75">
        <v>44562</v>
      </c>
      <c r="I75" s="75">
        <v>44926</v>
      </c>
      <c r="J75" s="80"/>
      <c r="K75" s="80"/>
      <c r="L75" s="80"/>
      <c r="M75" s="80"/>
      <c r="N75" s="80"/>
      <c r="O75" s="60"/>
      <c r="P75" s="96"/>
      <c r="Q75" s="91"/>
      <c r="R75" s="64">
        <f t="shared" si="0"/>
        <v>0</v>
      </c>
      <c r="S75" s="93"/>
      <c r="T75" s="93"/>
      <c r="U75" s="93"/>
      <c r="V75" s="73"/>
      <c r="W75" s="73"/>
      <c r="X75" s="73"/>
    </row>
    <row r="76" spans="1:24" ht="33" customHeight="1" x14ac:dyDescent="0.25">
      <c r="A76" s="54"/>
      <c r="B76" s="70"/>
      <c r="C76" s="88"/>
      <c r="D76" s="57"/>
      <c r="E76" s="78"/>
      <c r="F76" s="65" t="s">
        <v>98</v>
      </c>
      <c r="G76" s="74"/>
      <c r="H76" s="75">
        <v>44562</v>
      </c>
      <c r="I76" s="75">
        <v>44926</v>
      </c>
      <c r="J76" s="80"/>
      <c r="K76" s="80"/>
      <c r="L76" s="80"/>
      <c r="M76" s="80"/>
      <c r="N76" s="80"/>
      <c r="O76" s="60"/>
      <c r="P76" s="96"/>
      <c r="Q76" s="91"/>
      <c r="R76" s="64">
        <f t="shared" ref="R76:R81" si="4">+P76+Q76</f>
        <v>0</v>
      </c>
      <c r="S76" s="93"/>
      <c r="T76" s="93"/>
      <c r="U76" s="93"/>
      <c r="V76" s="73"/>
      <c r="W76" s="73"/>
      <c r="X76" s="73"/>
    </row>
    <row r="77" spans="1:24" ht="42.75" customHeight="1" x14ac:dyDescent="0.25">
      <c r="A77" s="54"/>
      <c r="B77" s="70"/>
      <c r="C77" s="88"/>
      <c r="D77" s="57"/>
      <c r="E77" s="78"/>
      <c r="F77" s="65" t="s">
        <v>99</v>
      </c>
      <c r="G77" s="74"/>
      <c r="H77" s="75">
        <v>44562</v>
      </c>
      <c r="I77" s="75">
        <v>44926</v>
      </c>
      <c r="J77" s="80"/>
      <c r="K77" s="80"/>
      <c r="L77" s="80"/>
      <c r="M77" s="80"/>
      <c r="N77" s="80"/>
      <c r="O77" s="60"/>
      <c r="P77" s="96"/>
      <c r="Q77" s="91"/>
      <c r="R77" s="64">
        <f t="shared" si="4"/>
        <v>0</v>
      </c>
      <c r="S77" s="93"/>
      <c r="T77" s="93"/>
      <c r="U77" s="93"/>
      <c r="V77" s="73"/>
      <c r="W77" s="73"/>
      <c r="X77" s="73"/>
    </row>
    <row r="78" spans="1:24" ht="42.75" customHeight="1" x14ac:dyDescent="0.25">
      <c r="A78" s="54"/>
      <c r="B78" s="70"/>
      <c r="C78" s="88"/>
      <c r="D78" s="57"/>
      <c r="E78" s="78"/>
      <c r="F78" s="65" t="s">
        <v>100</v>
      </c>
      <c r="G78" s="74"/>
      <c r="H78" s="75">
        <v>44562</v>
      </c>
      <c r="I78" s="75">
        <v>44926</v>
      </c>
      <c r="J78" s="80"/>
      <c r="K78" s="80"/>
      <c r="L78" s="80"/>
      <c r="M78" s="80"/>
      <c r="N78" s="80"/>
      <c r="O78" s="60"/>
      <c r="P78" s="96"/>
      <c r="Q78" s="91"/>
      <c r="R78" s="64">
        <f t="shared" si="4"/>
        <v>0</v>
      </c>
      <c r="S78" s="93"/>
      <c r="T78" s="93"/>
      <c r="U78" s="93"/>
      <c r="V78" s="73"/>
      <c r="W78" s="73"/>
      <c r="X78" s="73"/>
    </row>
    <row r="79" spans="1:24" ht="42.75" customHeight="1" x14ac:dyDescent="0.25">
      <c r="A79" s="54"/>
      <c r="B79" s="70"/>
      <c r="C79" s="88"/>
      <c r="D79" s="57"/>
      <c r="E79" s="78"/>
      <c r="F79" s="65" t="s">
        <v>101</v>
      </c>
      <c r="G79" s="74"/>
      <c r="H79" s="75">
        <v>44562</v>
      </c>
      <c r="I79" s="75">
        <v>44926</v>
      </c>
      <c r="J79" s="80"/>
      <c r="K79" s="80"/>
      <c r="L79" s="80"/>
      <c r="M79" s="80"/>
      <c r="N79" s="80"/>
      <c r="O79" s="60"/>
      <c r="P79" s="96"/>
      <c r="Q79" s="91"/>
      <c r="R79" s="64">
        <f t="shared" si="4"/>
        <v>0</v>
      </c>
      <c r="S79" s="93"/>
      <c r="T79" s="93"/>
      <c r="U79" s="93"/>
      <c r="V79" s="73"/>
      <c r="W79" s="73"/>
      <c r="X79" s="73"/>
    </row>
    <row r="80" spans="1:24" ht="42.75" customHeight="1" x14ac:dyDescent="0.25">
      <c r="A80" s="54"/>
      <c r="B80" s="70"/>
      <c r="C80" s="88"/>
      <c r="D80" s="57"/>
      <c r="E80" s="78"/>
      <c r="F80" s="65" t="s">
        <v>102</v>
      </c>
      <c r="G80" s="74"/>
      <c r="H80" s="75">
        <v>44562</v>
      </c>
      <c r="I80" s="75">
        <v>44926</v>
      </c>
      <c r="J80" s="80"/>
      <c r="K80" s="80"/>
      <c r="L80" s="80"/>
      <c r="M80" s="80"/>
      <c r="N80" s="80"/>
      <c r="O80" s="60"/>
      <c r="P80" s="96"/>
      <c r="Q80" s="91"/>
      <c r="R80" s="64">
        <f t="shared" si="4"/>
        <v>0</v>
      </c>
      <c r="S80" s="93"/>
      <c r="T80" s="93"/>
      <c r="U80" s="93"/>
      <c r="V80" s="73"/>
      <c r="W80" s="73"/>
      <c r="X80" s="73"/>
    </row>
    <row r="81" spans="1:24" ht="30.75" customHeight="1" x14ac:dyDescent="0.25">
      <c r="A81" s="54"/>
      <c r="B81" s="70"/>
      <c r="C81" s="89"/>
      <c r="D81" s="57"/>
      <c r="E81" s="78"/>
      <c r="F81" s="65" t="s">
        <v>103</v>
      </c>
      <c r="G81" s="74"/>
      <c r="H81" s="75">
        <v>44562</v>
      </c>
      <c r="I81" s="75">
        <v>44926</v>
      </c>
      <c r="J81" s="80"/>
      <c r="K81" s="80"/>
      <c r="L81" s="80"/>
      <c r="M81" s="80"/>
      <c r="N81" s="80"/>
      <c r="O81" s="60"/>
      <c r="P81" s="96"/>
      <c r="Q81" s="91"/>
      <c r="R81" s="64">
        <f t="shared" si="4"/>
        <v>0</v>
      </c>
      <c r="S81" s="93"/>
      <c r="T81" s="93"/>
      <c r="U81" s="93"/>
      <c r="V81" s="73"/>
      <c r="W81" s="73"/>
      <c r="X81" s="73"/>
    </row>
    <row r="82" spans="1:24" ht="15" customHeight="1" x14ac:dyDescent="0.25">
      <c r="A82" s="54"/>
      <c r="B82" s="42" t="s">
        <v>104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97">
        <f>SUM(P50:P81)</f>
        <v>130000</v>
      </c>
      <c r="Q82" s="97">
        <f>SUM(Q50:Q81)</f>
        <v>1366</v>
      </c>
      <c r="R82" s="97">
        <f>SUM(R50:R81)</f>
        <v>131366</v>
      </c>
      <c r="S82" s="72"/>
      <c r="T82" s="72"/>
      <c r="U82" s="72"/>
      <c r="V82" s="73"/>
      <c r="W82" s="73"/>
      <c r="X82" s="73"/>
    </row>
    <row r="83" spans="1:24" x14ac:dyDescent="0.25">
      <c r="A83" s="42" t="s">
        <v>49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0"/>
      <c r="P83" s="69">
        <f>P82</f>
        <v>130000</v>
      </c>
      <c r="Q83" s="69">
        <f>Q82</f>
        <v>1366</v>
      </c>
      <c r="R83" s="69">
        <f>R82</f>
        <v>131366</v>
      </c>
      <c r="S83" s="76">
        <f>S49+S32</f>
        <v>1741549.6700000004</v>
      </c>
      <c r="T83" s="76">
        <f>T49+T32</f>
        <v>0</v>
      </c>
      <c r="U83" s="76">
        <f>U49+U32</f>
        <v>1741549.6700000004</v>
      </c>
      <c r="V83" s="77"/>
      <c r="W83" s="77"/>
      <c r="X83" s="77"/>
    </row>
    <row r="84" spans="1:24" ht="22.5" customHeight="1" x14ac:dyDescent="0.25">
      <c r="A84" s="67" t="s">
        <v>45</v>
      </c>
      <c r="B84" s="67"/>
      <c r="C84" s="66" t="s">
        <v>105</v>
      </c>
      <c r="D84" s="66"/>
      <c r="E84" s="66"/>
      <c r="F84" s="66"/>
      <c r="G84" s="66"/>
      <c r="H84" s="66"/>
      <c r="I84" s="6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45" customHeight="1" x14ac:dyDescent="0.25">
      <c r="A85" s="41" t="s">
        <v>37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24" ht="33.75" customHeight="1" x14ac:dyDescent="0.25"/>
    <row r="88" spans="1:24" ht="15" customHeight="1" x14ac:dyDescent="0.25">
      <c r="B88" s="4"/>
      <c r="C88" s="39" t="s">
        <v>106</v>
      </c>
      <c r="D88" s="39"/>
      <c r="E88" s="4"/>
      <c r="F88" s="4"/>
      <c r="G88" s="4"/>
      <c r="H88" s="39" t="s">
        <v>108</v>
      </c>
      <c r="I88" s="39"/>
      <c r="J88" s="39"/>
      <c r="L88" s="4"/>
      <c r="M88" s="4"/>
      <c r="N88" s="4"/>
      <c r="O88" s="4"/>
      <c r="P88" s="40" t="s">
        <v>110</v>
      </c>
      <c r="Q88" s="40"/>
      <c r="R88" s="40"/>
    </row>
    <row r="89" spans="1:24" ht="13.5" customHeight="1" x14ac:dyDescent="0.25">
      <c r="C89" s="68" t="s">
        <v>107</v>
      </c>
      <c r="D89" s="68"/>
      <c r="H89" s="68" t="s">
        <v>109</v>
      </c>
      <c r="I89" s="68"/>
      <c r="J89" s="68"/>
      <c r="P89" s="68" t="s">
        <v>111</v>
      </c>
      <c r="Q89" s="68"/>
      <c r="R89" s="68"/>
    </row>
  </sheetData>
  <mergeCells count="113">
    <mergeCell ref="P89:R89"/>
    <mergeCell ref="B5:F5"/>
    <mergeCell ref="H88:J88"/>
    <mergeCell ref="H89:J89"/>
    <mergeCell ref="B82:O82"/>
    <mergeCell ref="A83:N83"/>
    <mergeCell ref="C84:I84"/>
    <mergeCell ref="C89:D89"/>
    <mergeCell ref="D68:D70"/>
    <mergeCell ref="E68:E70"/>
    <mergeCell ref="D71:D74"/>
    <mergeCell ref="E71:E74"/>
    <mergeCell ref="D75:D81"/>
    <mergeCell ref="E75:E81"/>
    <mergeCell ref="B49:R49"/>
    <mergeCell ref="A50:A82"/>
    <mergeCell ref="B50:B81"/>
    <mergeCell ref="C50:C81"/>
    <mergeCell ref="D50:D58"/>
    <mergeCell ref="E50:E58"/>
    <mergeCell ref="F50:F51"/>
    <mergeCell ref="G50:G51"/>
    <mergeCell ref="H50:H51"/>
    <mergeCell ref="I50:I51"/>
    <mergeCell ref="D59:D67"/>
    <mergeCell ref="E59:E67"/>
    <mergeCell ref="F59:F63"/>
    <mergeCell ref="G59:G63"/>
    <mergeCell ref="H59:H63"/>
    <mergeCell ref="I59:I63"/>
    <mergeCell ref="B32:R32"/>
    <mergeCell ref="B33:B48"/>
    <mergeCell ref="C33:C48"/>
    <mergeCell ref="D33:D48"/>
    <mergeCell ref="E33:E48"/>
    <mergeCell ref="F33:F48"/>
    <mergeCell ref="G33:G48"/>
    <mergeCell ref="H33:H48"/>
    <mergeCell ref="I33:I48"/>
    <mergeCell ref="J33:J48"/>
    <mergeCell ref="K33:K48"/>
    <mergeCell ref="L33:L48"/>
    <mergeCell ref="M33:M48"/>
    <mergeCell ref="N33:N48"/>
    <mergeCell ref="N19:N22"/>
    <mergeCell ref="D23:D31"/>
    <mergeCell ref="E23:E31"/>
    <mergeCell ref="F23:F31"/>
    <mergeCell ref="G23:G31"/>
    <mergeCell ref="H23:H31"/>
    <mergeCell ref="I23:I31"/>
    <mergeCell ref="J23:J31"/>
    <mergeCell ref="K23:K31"/>
    <mergeCell ref="L23:L31"/>
    <mergeCell ref="M23:M31"/>
    <mergeCell ref="N23:N31"/>
    <mergeCell ref="I19:I22"/>
    <mergeCell ref="J19:J22"/>
    <mergeCell ref="K19:K22"/>
    <mergeCell ref="L19:L22"/>
    <mergeCell ref="M19:M22"/>
    <mergeCell ref="D19:D22"/>
    <mergeCell ref="E19:E22"/>
    <mergeCell ref="F19:F22"/>
    <mergeCell ref="G19:G22"/>
    <mergeCell ref="H19:H22"/>
    <mergeCell ref="M10:M12"/>
    <mergeCell ref="N10:N12"/>
    <mergeCell ref="D13:D18"/>
    <mergeCell ref="E13:E18"/>
    <mergeCell ref="F13:F18"/>
    <mergeCell ref="G13:G18"/>
    <mergeCell ref="H13:H18"/>
    <mergeCell ref="I13:I18"/>
    <mergeCell ref="J13:J18"/>
    <mergeCell ref="K13:K18"/>
    <mergeCell ref="L13:L18"/>
    <mergeCell ref="M13:M18"/>
    <mergeCell ref="N13:N18"/>
    <mergeCell ref="P7:X7"/>
    <mergeCell ref="P8:R8"/>
    <mergeCell ref="S8:U8"/>
    <mergeCell ref="V8:X8"/>
    <mergeCell ref="A10:A49"/>
    <mergeCell ref="B10:B31"/>
    <mergeCell ref="C10:C31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H7:H9"/>
    <mergeCell ref="I7:I9"/>
    <mergeCell ref="J7:M8"/>
    <mergeCell ref="N7:N9"/>
    <mergeCell ref="O7:O9"/>
    <mergeCell ref="C88:D88"/>
    <mergeCell ref="P88:R88"/>
    <mergeCell ref="A85:Q85"/>
    <mergeCell ref="A84:B84"/>
    <mergeCell ref="A7:A9"/>
    <mergeCell ref="B7:B9"/>
    <mergeCell ref="C7:C9"/>
    <mergeCell ref="D7:D9"/>
    <mergeCell ref="E7:E9"/>
    <mergeCell ref="F7:F9"/>
    <mergeCell ref="G7:G9"/>
    <mergeCell ref="A1:X1"/>
    <mergeCell ref="A2:V2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C18" sqref="C18"/>
    </sheetView>
  </sheetViews>
  <sheetFormatPr baseColWidth="10" defaultRowHeight="15" x14ac:dyDescent="0.25"/>
  <cols>
    <col min="2" max="2" width="13.85546875" customWidth="1"/>
    <col min="3" max="3" width="12.5703125" customWidth="1"/>
    <col min="4" max="4" width="6.140625" bestFit="1" customWidth="1"/>
    <col min="5" max="5" width="7" bestFit="1" customWidth="1"/>
    <col min="6" max="6" width="8.28515625" bestFit="1" customWidth="1"/>
    <col min="7" max="7" width="15.5703125" customWidth="1"/>
  </cols>
  <sheetData>
    <row r="1" spans="1:23" ht="18.7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8.75" x14ac:dyDescent="0.3">
      <c r="A2" s="1"/>
      <c r="B2" s="1"/>
      <c r="C2" s="1"/>
      <c r="D2" s="1"/>
      <c r="E2" s="1"/>
      <c r="F2" s="1"/>
      <c r="G2" s="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"/>
      <c r="W2" s="1"/>
    </row>
    <row r="3" spans="1:23" ht="18.75" x14ac:dyDescent="0.3">
      <c r="A3" s="4" t="s">
        <v>18</v>
      </c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"/>
      <c r="W3" s="1"/>
    </row>
    <row r="5" spans="1:23" ht="15" customHeight="1" x14ac:dyDescent="0.25">
      <c r="A5" s="34" t="s">
        <v>21</v>
      </c>
      <c r="B5" s="34" t="s">
        <v>30</v>
      </c>
      <c r="C5" s="34" t="s">
        <v>31</v>
      </c>
      <c r="D5" s="45" t="s">
        <v>28</v>
      </c>
      <c r="E5" s="46"/>
      <c r="F5" s="47"/>
      <c r="G5" s="43" t="s">
        <v>32</v>
      </c>
      <c r="H5" s="43" t="s">
        <v>24</v>
      </c>
      <c r="I5" s="43" t="s">
        <v>25</v>
      </c>
      <c r="J5" s="43" t="s">
        <v>33</v>
      </c>
    </row>
    <row r="6" spans="1:23" ht="21" customHeight="1" x14ac:dyDescent="0.25">
      <c r="A6" s="34"/>
      <c r="B6" s="34"/>
      <c r="C6" s="34"/>
      <c r="D6" s="9" t="s">
        <v>12</v>
      </c>
      <c r="E6" s="9" t="s">
        <v>13</v>
      </c>
      <c r="F6" s="9" t="s">
        <v>22</v>
      </c>
      <c r="G6" s="44"/>
      <c r="H6" s="44"/>
      <c r="I6" s="44"/>
      <c r="J6" s="44"/>
    </row>
    <row r="7" spans="1:23" x14ac:dyDescent="0.25">
      <c r="A7" s="2"/>
      <c r="B7" s="2"/>
      <c r="C7" s="2"/>
      <c r="D7" s="2"/>
      <c r="E7" s="2"/>
      <c r="F7" s="2"/>
      <c r="G7" s="2"/>
      <c r="H7" s="2"/>
      <c r="I7" s="2"/>
      <c r="J7" s="11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11"/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11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11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11"/>
    </row>
    <row r="12" spans="1:23" x14ac:dyDescent="0.25">
      <c r="A12" s="12" t="s">
        <v>27</v>
      </c>
    </row>
  </sheetData>
  <mergeCells count="9">
    <mergeCell ref="J5:J6"/>
    <mergeCell ref="A1:I1"/>
    <mergeCell ref="D5:F5"/>
    <mergeCell ref="G5:G6"/>
    <mergeCell ref="A5:A6"/>
    <mergeCell ref="B5:B6"/>
    <mergeCell ref="C5:C6"/>
    <mergeCell ref="H5:H6"/>
    <mergeCell ref="I5:I6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19" sqref="F19"/>
    </sheetView>
  </sheetViews>
  <sheetFormatPr baseColWidth="10" defaultRowHeight="15" x14ac:dyDescent="0.25"/>
  <sheetData>
    <row r="1" spans="1:10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 x14ac:dyDescent="0.3">
      <c r="A2" s="1"/>
      <c r="B2" s="1"/>
      <c r="C2" s="1"/>
      <c r="D2" s="1"/>
      <c r="E2" s="1"/>
      <c r="F2" s="1"/>
      <c r="G2" s="1"/>
      <c r="H2" s="1"/>
      <c r="I2" s="10"/>
      <c r="J2" s="10"/>
    </row>
    <row r="3" spans="1:10" x14ac:dyDescent="0.25">
      <c r="A3" s="4" t="s">
        <v>18</v>
      </c>
      <c r="B3" s="7"/>
      <c r="C3" s="7"/>
      <c r="D3" s="7"/>
      <c r="E3" s="7"/>
      <c r="F3" s="7"/>
      <c r="G3" s="7"/>
      <c r="H3" s="7"/>
      <c r="I3" s="7"/>
      <c r="J3" s="7"/>
    </row>
    <row r="5" spans="1:10" ht="15" customHeight="1" x14ac:dyDescent="0.25">
      <c r="A5" s="35" t="s">
        <v>0</v>
      </c>
      <c r="B5" s="35" t="s">
        <v>1</v>
      </c>
      <c r="C5" s="35" t="s">
        <v>34</v>
      </c>
      <c r="D5" s="27" t="s">
        <v>10</v>
      </c>
      <c r="E5" s="28"/>
      <c r="F5" s="28"/>
      <c r="G5" s="35" t="s">
        <v>23</v>
      </c>
      <c r="H5" s="35" t="s">
        <v>24</v>
      </c>
      <c r="I5" s="35" t="s">
        <v>25</v>
      </c>
      <c r="J5" s="35" t="s">
        <v>33</v>
      </c>
    </row>
    <row r="6" spans="1:10" ht="21.75" customHeight="1" x14ac:dyDescent="0.25">
      <c r="A6" s="35"/>
      <c r="B6" s="35"/>
      <c r="C6" s="35"/>
      <c r="D6" s="13" t="s">
        <v>12</v>
      </c>
      <c r="E6" s="13" t="s">
        <v>13</v>
      </c>
      <c r="F6" s="13" t="s">
        <v>22</v>
      </c>
      <c r="G6" s="35"/>
      <c r="H6" s="35"/>
      <c r="I6" s="35"/>
      <c r="J6" s="35"/>
    </row>
    <row r="7" spans="1:10" x14ac:dyDescent="0.25">
      <c r="A7" s="2"/>
      <c r="B7" s="2"/>
      <c r="C7" s="2"/>
      <c r="D7" s="2"/>
      <c r="E7" s="2"/>
      <c r="F7" s="2"/>
      <c r="G7" s="11"/>
      <c r="H7" s="11"/>
      <c r="I7" s="11"/>
      <c r="J7" s="11"/>
    </row>
    <row r="8" spans="1:10" x14ac:dyDescent="0.25">
      <c r="A8" s="2"/>
      <c r="B8" s="2"/>
      <c r="C8" s="2"/>
      <c r="D8" s="2"/>
      <c r="E8" s="2"/>
      <c r="F8" s="2"/>
      <c r="G8" s="11"/>
      <c r="H8" s="11"/>
      <c r="I8" s="11"/>
      <c r="J8" s="11"/>
    </row>
    <row r="9" spans="1:10" x14ac:dyDescent="0.25">
      <c r="A9" s="2"/>
      <c r="B9" s="2"/>
      <c r="C9" s="2"/>
      <c r="D9" s="2"/>
      <c r="E9" s="2"/>
      <c r="F9" s="2"/>
      <c r="G9" s="11"/>
      <c r="H9" s="11"/>
      <c r="I9" s="11"/>
      <c r="J9" s="11"/>
    </row>
    <row r="10" spans="1:10" x14ac:dyDescent="0.25">
      <c r="A10" s="2"/>
      <c r="B10" s="2"/>
      <c r="C10" s="2"/>
      <c r="D10" s="2"/>
      <c r="E10" s="2"/>
      <c r="F10" s="2"/>
      <c r="G10" s="11"/>
      <c r="H10" s="11"/>
      <c r="I10" s="11"/>
      <c r="J10" s="11"/>
    </row>
    <row r="11" spans="1:10" x14ac:dyDescent="0.25">
      <c r="A11" s="2"/>
      <c r="B11" s="2"/>
      <c r="C11" s="2"/>
      <c r="D11" s="2"/>
      <c r="E11" s="2"/>
      <c r="F11" s="2"/>
      <c r="G11" s="11"/>
      <c r="H11" s="11"/>
      <c r="I11" s="11"/>
      <c r="J11" s="11"/>
    </row>
    <row r="12" spans="1:10" x14ac:dyDescent="0.25">
      <c r="A12" s="12" t="s">
        <v>27</v>
      </c>
    </row>
  </sheetData>
  <mergeCells count="9">
    <mergeCell ref="G5:G6"/>
    <mergeCell ref="H5:H6"/>
    <mergeCell ref="I5:I6"/>
    <mergeCell ref="A1:J1"/>
    <mergeCell ref="J5:J6"/>
    <mergeCell ref="A5:A6"/>
    <mergeCell ref="B5:B6"/>
    <mergeCell ref="C5:C6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14" sqref="D14"/>
    </sheetView>
  </sheetViews>
  <sheetFormatPr baseColWidth="10" defaultRowHeight="15" x14ac:dyDescent="0.25"/>
  <cols>
    <col min="1" max="1" width="21.28515625" bestFit="1" customWidth="1"/>
    <col min="2" max="2" width="19.5703125" bestFit="1" customWidth="1"/>
    <col min="3" max="3" width="19.5703125" customWidth="1"/>
    <col min="4" max="4" width="21" bestFit="1" customWidth="1"/>
    <col min="5" max="5" width="23" customWidth="1"/>
    <col min="6" max="6" width="29.5703125" customWidth="1"/>
  </cols>
  <sheetData>
    <row r="1" spans="1:6" x14ac:dyDescent="0.25">
      <c r="A1" s="48" t="s">
        <v>44</v>
      </c>
      <c r="B1" s="48"/>
      <c r="C1" s="48"/>
      <c r="D1" s="48"/>
      <c r="E1" s="48"/>
      <c r="F1" s="48"/>
    </row>
    <row r="2" spans="1:6" x14ac:dyDescent="0.25">
      <c r="A2" s="15"/>
      <c r="B2" s="15"/>
      <c r="C2" s="15"/>
      <c r="D2" s="15"/>
    </row>
    <row r="3" spans="1:6" x14ac:dyDescent="0.25">
      <c r="A3" s="16" t="s">
        <v>1</v>
      </c>
      <c r="B3" s="16" t="s">
        <v>39</v>
      </c>
      <c r="C3" s="16" t="s">
        <v>42</v>
      </c>
      <c r="D3" s="16" t="s">
        <v>36</v>
      </c>
      <c r="E3" s="16" t="s">
        <v>40</v>
      </c>
      <c r="F3" s="16" t="s">
        <v>41</v>
      </c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1"/>
      <c r="B8" s="11"/>
      <c r="C8" s="11"/>
      <c r="D8" s="11"/>
      <c r="E8" s="11"/>
      <c r="F8" s="11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/>
      <c r="B15" s="11"/>
      <c r="C15" s="11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11"/>
      <c r="B23" s="11"/>
      <c r="C23" s="11"/>
      <c r="D23" s="11"/>
      <c r="E23" s="11"/>
      <c r="F23" s="11"/>
    </row>
    <row r="24" spans="1:6" x14ac:dyDescent="0.25">
      <c r="A24" s="11"/>
      <c r="B24" s="11"/>
      <c r="C24" s="11"/>
      <c r="D24" s="11"/>
      <c r="E24" s="11"/>
      <c r="F24" s="11"/>
    </row>
    <row r="25" spans="1:6" x14ac:dyDescent="0.25">
      <c r="A25" s="11"/>
      <c r="B25" s="11"/>
      <c r="C25" s="11"/>
      <c r="D25" s="11"/>
      <c r="E25" s="11"/>
      <c r="F25" s="11"/>
    </row>
    <row r="26" spans="1:6" x14ac:dyDescent="0.25">
      <c r="A26" s="11"/>
      <c r="B26" s="11"/>
      <c r="C26" s="11"/>
      <c r="D26" s="11"/>
      <c r="E26" s="11"/>
      <c r="F26" s="11"/>
    </row>
    <row r="27" spans="1:6" x14ac:dyDescent="0.25">
      <c r="A27" s="11"/>
      <c r="B27" s="11"/>
      <c r="C27" s="11"/>
      <c r="D27" s="11"/>
      <c r="E27" s="11"/>
      <c r="F27" s="11"/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t="s">
        <v>43</v>
      </c>
    </row>
  </sheetData>
  <mergeCells count="1">
    <mergeCell ref="A1:F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workbookViewId="0">
      <selection activeCell="D15" sqref="D15"/>
    </sheetView>
  </sheetViews>
  <sheetFormatPr baseColWidth="10" defaultRowHeight="15" x14ac:dyDescent="0.25"/>
  <cols>
    <col min="2" max="2" width="45.140625" customWidth="1"/>
    <col min="3" max="3" width="33.85546875" customWidth="1"/>
    <col min="4" max="4" width="37.140625" customWidth="1"/>
  </cols>
  <sheetData>
    <row r="1" spans="2:17" x14ac:dyDescent="0.25">
      <c r="B1" s="49" t="s">
        <v>50</v>
      </c>
      <c r="C1" s="49"/>
      <c r="D1" s="49"/>
    </row>
    <row r="3" spans="2:17" x14ac:dyDescent="0.25">
      <c r="B3" s="18" t="s">
        <v>46</v>
      </c>
      <c r="C3" s="18" t="s">
        <v>48</v>
      </c>
      <c r="D3" s="18" t="s">
        <v>47</v>
      </c>
    </row>
    <row r="4" spans="2:17" x14ac:dyDescent="0.25">
      <c r="B4" s="11"/>
      <c r="C4" s="11"/>
      <c r="D4" s="11"/>
    </row>
    <row r="5" spans="2:17" x14ac:dyDescent="0.25">
      <c r="B5" s="11"/>
      <c r="C5" s="11"/>
      <c r="D5" s="11"/>
    </row>
    <row r="6" spans="2:17" x14ac:dyDescent="0.25">
      <c r="B6" s="50" t="s">
        <v>49</v>
      </c>
      <c r="C6" s="50"/>
      <c r="D6" s="17">
        <f>SUM(D4:D5)</f>
        <v>0</v>
      </c>
    </row>
    <row r="7" spans="2:17" x14ac:dyDescent="0.25">
      <c r="B7" s="15"/>
      <c r="C7" s="15"/>
      <c r="D7" s="15"/>
    </row>
    <row r="8" spans="2:17" x14ac:dyDescent="0.25">
      <c r="B8" s="19" t="s">
        <v>45</v>
      </c>
      <c r="C8" s="19"/>
      <c r="D8" s="19"/>
    </row>
    <row r="10" spans="2:17" x14ac:dyDescent="0.25">
      <c r="B10" s="51" t="s">
        <v>51</v>
      </c>
      <c r="C10" s="51"/>
      <c r="D10" s="5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</sheetData>
  <mergeCells count="3">
    <mergeCell ref="B1:D1"/>
    <mergeCell ref="B6:C6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REFORMA</vt:lpstr>
      <vt:lpstr>METAS OBJETIVO OPERATIVO</vt:lpstr>
      <vt:lpstr>METAS PROYECTO</vt:lpstr>
      <vt:lpstr>RESPONSABLES</vt:lpstr>
      <vt:lpstr>SALDO CAJA BANCOS</vt:lpstr>
      <vt:lpstr>REFORMA!Área_de_impresión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Mancheno</dc:creator>
  <cp:lastModifiedBy>Iveth Paola Amores Sevilla</cp:lastModifiedBy>
  <cp:lastPrinted>2022-08-24T17:09:51Z</cp:lastPrinted>
  <dcterms:created xsi:type="dcterms:W3CDTF">2016-06-03T15:54:51Z</dcterms:created>
  <dcterms:modified xsi:type="dcterms:W3CDTF">2022-08-24T17:10:43Z</dcterms:modified>
</cp:coreProperties>
</file>