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E:\RESPALDOS NH\PLANIFICACIÓN 2022\PRESUPUESTO 2022\PRIMERA REFORMA 2022\"/>
    </mc:Choice>
  </mc:AlternateContent>
  <bookViews>
    <workbookView xWindow="0" yWindow="0" windowWidth="3390" windowHeight="8760" tabRatio="569"/>
  </bookViews>
  <sheets>
    <sheet name="REFORMA" sheetId="2" r:id="rId1"/>
    <sheet name="METAS OBJETIVO OPERATIVO" sheetId="10" r:id="rId2"/>
    <sheet name="METAS PROYECTO" sheetId="6" r:id="rId3"/>
    <sheet name="RESPONSABLES" sheetId="7" r:id="rId4"/>
    <sheet name="SALDO CAJA BANCOS" sheetId="9" r:id="rId5"/>
  </sheets>
  <definedNames>
    <definedName name="_xlnm._FilterDatabase" localSheetId="0" hidden="1">REFORMA!$A$7:$Y$9</definedName>
    <definedName name="_xlnm.Print_Area" localSheetId="0">REFORMA!$A$1:$W$9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2" i="2" l="1"/>
  <c r="V33" i="2"/>
  <c r="V34" i="2"/>
  <c r="V35" i="2"/>
  <c r="V36" i="2"/>
  <c r="V31" i="2"/>
  <c r="V30" i="2"/>
  <c r="V29" i="2"/>
  <c r="V26" i="2"/>
  <c r="V23" i="2"/>
  <c r="V21" i="2"/>
  <c r="V20" i="2"/>
  <c r="V19" i="2"/>
  <c r="V18" i="2"/>
  <c r="V15" i="2"/>
  <c r="V14" i="2"/>
  <c r="V39" i="2"/>
  <c r="V38" i="2"/>
  <c r="V37" i="2"/>
  <c r="T39" i="2"/>
  <c r="T31" i="2"/>
  <c r="T14" i="2"/>
  <c r="Q39" i="2"/>
  <c r="D6" i="9"/>
  <c r="R39" i="2"/>
  <c r="S39" i="2"/>
  <c r="U39" i="2"/>
  <c r="W39" i="2"/>
  <c r="X39" i="2"/>
  <c r="Y39" i="2"/>
</calcChain>
</file>

<file path=xl/sharedStrings.xml><?xml version="1.0" encoding="utf-8"?>
<sst xmlns="http://schemas.openxmlformats.org/spreadsheetml/2006/main" count="266" uniqueCount="141">
  <si>
    <t>PROGRAMA</t>
  </si>
  <si>
    <t>PROYECTO</t>
  </si>
  <si>
    <t>METAS DEL PROYECTO</t>
  </si>
  <si>
    <t>F. INICIO</t>
  </si>
  <si>
    <t>F. FIN</t>
  </si>
  <si>
    <t>PARTIDA</t>
  </si>
  <si>
    <t>PRESUPUESTO</t>
  </si>
  <si>
    <t>RECURSOS FISCALES</t>
  </si>
  <si>
    <t>RECURSOS MUNICIPALES</t>
  </si>
  <si>
    <t>FONDOS PROPIOS</t>
  </si>
  <si>
    <t>REFORMA PROGRAMATICA</t>
  </si>
  <si>
    <t>SE MANTIENE</t>
  </si>
  <si>
    <t>NUEVA</t>
  </si>
  <si>
    <t>ELIMINA</t>
  </si>
  <si>
    <t>OTROS</t>
  </si>
  <si>
    <t>CODIFICADO</t>
  </si>
  <si>
    <t>INCREMENTO / REDUCCION</t>
  </si>
  <si>
    <t>NUEVO CODIFICADO</t>
  </si>
  <si>
    <t xml:space="preserve">SECTOR: </t>
  </si>
  <si>
    <t>DEPENDENCIA:</t>
  </si>
  <si>
    <t>RESPONSABLE</t>
  </si>
  <si>
    <t>OBJETIVO OPERATIVO</t>
  </si>
  <si>
    <t>MODIFICA</t>
  </si>
  <si>
    <t>META PROPUESTA</t>
  </si>
  <si>
    <t>EJECUTOR</t>
  </si>
  <si>
    <t>VALOR META EJECUTOR</t>
  </si>
  <si>
    <t>REFORMA METAS</t>
  </si>
  <si>
    <t>*Registrar únicamente las metas sujetas a cambio</t>
  </si>
  <si>
    <t>REFORMA</t>
  </si>
  <si>
    <t>REFORMA PROGRAMATICA POA 2022</t>
  </si>
  <si>
    <t>INDICADOR DE OBJETIVO OPERATIVO</t>
  </si>
  <si>
    <t>META DE OBJETIVO OPERATIVO</t>
  </si>
  <si>
    <t>META DE OBJETIVO OPERATIVO PROPUESTA</t>
  </si>
  <si>
    <t>JUSTIFICACIÓN TÉCNICA</t>
  </si>
  <si>
    <t>META DEL PROYECTO</t>
  </si>
  <si>
    <t>ACTIVIDAD/OBRA</t>
  </si>
  <si>
    <t>TAREA</t>
  </si>
  <si>
    <t>JUSTIFICACIÓN TÉCNICA PROGRAMÁTICA</t>
  </si>
  <si>
    <t>ACTIVIDAD</t>
  </si>
  <si>
    <t>RESPONSABLE ACTUAL</t>
  </si>
  <si>
    <t>NUEVO RESPONSABLE</t>
  </si>
  <si>
    <t>OBRA</t>
  </si>
  <si>
    <t>* Para los nuevos responsables se requiere la siguiente información: Cédula, Nombres y Apellidos y correo electrónico.</t>
  </si>
  <si>
    <t>CAMBIOS DE RESPONSABLES DEL POA</t>
  </si>
  <si>
    <t>RESPONSABLE DE PLANIFICACIÓN</t>
  </si>
  <si>
    <t>RESPONSABLE FINANCIERO</t>
  </si>
  <si>
    <t>Fecha de Corte:</t>
  </si>
  <si>
    <t>TOTAL:</t>
  </si>
  <si>
    <t>NOMBRE DE LA CUENTA</t>
  </si>
  <si>
    <t>SALDO ACTUAL</t>
  </si>
  <si>
    <t>TIPO DE CUENTA</t>
  </si>
  <si>
    <t>TOTAL</t>
  </si>
  <si>
    <t>SALDO CAJA BANCOS - DISPONIBLE</t>
  </si>
  <si>
    <t>* Esta información aplica a las empresas públicas metropolitanas, fundaciones, corporaciones y entidades que manejan su autonomía administrativa financiera.</t>
  </si>
  <si>
    <t>COMUNICACIÓN</t>
  </si>
  <si>
    <t>SECRETARÍA DE COMUNICACIÓN</t>
  </si>
  <si>
    <t>Gestión Institucional Eficiente</t>
  </si>
  <si>
    <t>Difusión de la Gestión Institucional</t>
  </si>
  <si>
    <t>Generar 12 campañas de comunicación institucionales</t>
  </si>
  <si>
    <t>Ejecución de campañas estratégicas de comunicación para difusión en medios de comunicación</t>
  </si>
  <si>
    <t>Establecimiento de ejes conceptuales</t>
  </si>
  <si>
    <t>Evaluación de desempeño de la estrategia</t>
  </si>
  <si>
    <t>Determinación de cronogramas, productos y acciones</t>
  </si>
  <si>
    <t>Planifiación de contenidos</t>
  </si>
  <si>
    <t>Ejecución de las fases de la estrategia y sus planes de aplicación</t>
  </si>
  <si>
    <t>Elaboración del cronopost institucional</t>
  </si>
  <si>
    <t>Producción de piezas audiovisuales para cuentas sociales, redes sociales y webs</t>
  </si>
  <si>
    <t>Generación de los contenidos a difundir y promocionar en cuentas oficiales, redes sociales y webs institucionales</t>
  </si>
  <si>
    <t>Transmisiones en vivo</t>
  </si>
  <si>
    <t>Monitoreo digital</t>
  </si>
  <si>
    <t>Alcanzar 360.000 visitas mensuales a la página web www.quito.gob.ec</t>
  </si>
  <si>
    <t>Fortalecimiento de la página web institucional www.quito.gob.ec</t>
  </si>
  <si>
    <t>Rediseño del portal web www.quito.gob.ec</t>
  </si>
  <si>
    <t>Alcanzar 260.000 visitas mensuales a la página de noticias www.quitoinforma.gob.ec</t>
  </si>
  <si>
    <t>Fortalecimiento de la plataforma de noticias Quito Informa</t>
  </si>
  <si>
    <t>Ejecutar el 100% de eventos comunicacionales para informar las acciones institucionales</t>
  </si>
  <si>
    <t>Ejecución de eventos de comunicación en territorio y free press del contenido desarrollados</t>
  </si>
  <si>
    <t>Autorización para la ejecución de los eventos comunicacionales</t>
  </si>
  <si>
    <t>Ejecución de los eventos comunicacionales</t>
  </si>
  <si>
    <t>Invitación a medios de comunicación</t>
  </si>
  <si>
    <t>Entregar el monitoreo de medios y síntesis informativa a 54 dependencias institucionales</t>
  </si>
  <si>
    <t>Generación y difusión del Monitoreo y síntesis informativa</t>
  </si>
  <si>
    <t>Generación del clipping de prensa sobre la gestión de la administración municipal</t>
  </si>
  <si>
    <t>Difusión del clipping</t>
  </si>
  <si>
    <t>Publicar 12 ediciones del periódico El Quiteño</t>
  </si>
  <si>
    <t>Publicación del Periódico El Quiteño</t>
  </si>
  <si>
    <t>Coberturas periodísticas locales</t>
  </si>
  <si>
    <t>Registro de imágenes</t>
  </si>
  <si>
    <t>Producción y difusión del periódico El Quiteño</t>
  </si>
  <si>
    <t>Mantener 27.000 oyentes mensuales de las Radios Municipales</t>
  </si>
  <si>
    <t>Programación y difusión de contenidos en la Radio Municipal 720 AM y Radio FM 102.9</t>
  </si>
  <si>
    <t>Producción de programas radiales</t>
  </si>
  <si>
    <t>Rating de sintonía radial</t>
  </si>
  <si>
    <t>Renovación tecnológica</t>
  </si>
  <si>
    <t>Mantenimiento de equipos tecnológicos</t>
  </si>
  <si>
    <t>Pago por derechos de autor y fonogramas</t>
  </si>
  <si>
    <t>PRODUCTO</t>
  </si>
  <si>
    <t>Marx Baquero</t>
  </si>
  <si>
    <t>Gestión de almacenamiento de contenidos de la información institucional y difusión en la plataforma Quito Informa</t>
  </si>
  <si>
    <t>Marcos Villamar</t>
  </si>
  <si>
    <t>Doris Olmos</t>
  </si>
  <si>
    <t>Jorge Ñacato</t>
  </si>
  <si>
    <t>x</t>
  </si>
  <si>
    <t>Dirección de las Radios Municipales</t>
  </si>
  <si>
    <t>Jorge Jacobo García</t>
  </si>
  <si>
    <t>Paúl Freire Vaca</t>
  </si>
  <si>
    <t>María Cristina Zúñiga</t>
  </si>
  <si>
    <t>Iván Ramiro Matute</t>
  </si>
  <si>
    <t>Marcos Villamar, C.I. 1709636896, correo:  marcosvillamar1@gmail.com</t>
  </si>
  <si>
    <t>Marx Baquero, C.I. 1714301700, correo:  marxbaquero@gmail.com</t>
  </si>
  <si>
    <t>Doris Olmos, C.I. 1713267779, correo:  wildoris@hotmail.com</t>
  </si>
  <si>
    <t>Planificación de contenidos</t>
  </si>
  <si>
    <t>Fortalecimiento Institucional</t>
  </si>
  <si>
    <t>Gastos Administrativos</t>
  </si>
  <si>
    <t>Ejecutar el 100% de Gastos Administrativos de la Secretaría de Comunicación</t>
  </si>
  <si>
    <t>Mantenimiento de la impresora</t>
  </si>
  <si>
    <t>Contratación del mantenimiento preventivo de la impresora</t>
  </si>
  <si>
    <t>Mantener 47.000 oyentes mensuales de las Radios Municipales</t>
  </si>
  <si>
    <t>Carmen Carrera</t>
  </si>
  <si>
    <t>Alcanzar 25.000.000  impresiones mensuales sobre la gestión institucional</t>
  </si>
  <si>
    <t>Alcanzar 150.000 visitas mensuales a la página web www.quito.gob.ec</t>
  </si>
  <si>
    <t>Alcanzar 500.000 visitas mensuales a la página de noticias www.quitoinforma.gob.ec</t>
  </si>
  <si>
    <t>NORMA HORMAZA</t>
  </si>
  <si>
    <t>SECRETARIA DE COMUNICACIÓN</t>
  </si>
  <si>
    <t>DORIS OLMOS PACHECO</t>
  </si>
  <si>
    <t>Fecha de actualización:</t>
  </si>
  <si>
    <t>En base a la nueva parrilla programática, caracterizada por una producción profesional en el ámbito periodístico, entretenimiento, educación, deportivo e inclusión, las radios metropolitanas se han ido posicionando en la audiencia del Distrito Metropolitano de Quito, lo que ha permitido incrementar los niveles de sintonía, en las diferentes franjas horarias, y distintos targets. (Informe técnico suscrito por el Sr. Jorge Ñacato, Director de las Radios)</t>
  </si>
  <si>
    <t>Alcanzar 14.400.000 impresiones mensuales sobre la gestión institucional</t>
  </si>
  <si>
    <t>Alcanzar 25.000.000 impresiones mensuales sobre la gestión institucional</t>
  </si>
  <si>
    <t>Dirección de Producción y Gestión Informativa</t>
  </si>
  <si>
    <t>En función de las circunstancias periodísticas, al crecimiento de alcance por pauta en redes y por las crisis que se presenta en varias instituciones municipales. (memorando GADDMQ-SECOM-DPGI-2022-0115-M, 19 julio 2022)</t>
  </si>
  <si>
    <t>Dirección de Medios Públicos</t>
  </si>
  <si>
    <t>Con el análisis de los escenarios presentados en el informe técnico elaborado por la Dirección de Medios Públicos, se considera oportuno reducir la métrica actual que se sitúa en 360 mil a 150 mil vistas mensuales</t>
  </si>
  <si>
    <t>De acuerdo a los análisis, la proyección de crecimiento de Quito Informa seguirá durante los siguientes meses, debido a los temas y la gestión de campañas de redes sociales (no se refiere a pauta publicitaria), consideramos que es posible aumentar de las 260 mil vistas a una nueva métrica que duplique su valor, es decir que alcance las 500 mil vistas mensuales, conforme al informe técnico presentado por la Dirección de Medios Públicos</t>
  </si>
  <si>
    <t>Carmen Carrera, C.I. 1712577269, correo:  mediaecuador@gmail.com</t>
  </si>
  <si>
    <t>Incrementar la eficiencia en los procesos comunicacionales para la difusión de la información del MDMQ</t>
  </si>
  <si>
    <t>% de incremento de audiencia de las Radios Municipales FM Y AM</t>
  </si>
  <si>
    <t>Incrementar en un 1% la audiencia de las Radios Municipales FM y AM</t>
  </si>
  <si>
    <t>la línea base de la meta</t>
  </si>
  <si>
    <t>Se conserva la misma meta con cambio de la línea base tomando como referencia un trimestre del año 2022</t>
  </si>
  <si>
    <t xml:space="preserve">Informe técnico de cambio de metas - segundo semestre 2022, presentado por la Dirección de las Radios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</si>
</sst>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7" x14ac:knownFonts="1">
    <font>
      <sz val="11"/>
      <color theme="1"/>
      <name val="Calibri"/>
      <family val="2"/>
      <scheme val="minor"/>
    </font>
    <font>
      <b/>
      <sz val="9"/>
      <color theme="1"/>
      <name val="Calibri"/>
      <family val="2"/>
      <scheme val="minor"/>
    </font>
    <font>
      <b/>
      <sz val="14"/>
      <color theme="1"/>
      <name val="Calibri"/>
      <family val="2"/>
      <scheme val="minor"/>
    </font>
    <font>
      <b/>
      <sz val="11"/>
      <color theme="1"/>
      <name val="Calibri"/>
      <family val="2"/>
      <scheme val="minor"/>
    </font>
    <font>
      <sz val="9"/>
      <color theme="1"/>
      <name val="Calibri"/>
      <family val="2"/>
      <scheme val="minor"/>
    </font>
    <font>
      <sz val="11"/>
      <color theme="1"/>
      <name val="Calibri"/>
      <family val="2"/>
      <scheme val="minor"/>
    </font>
    <font>
      <sz val="8"/>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3" fontId="5" fillId="0" borderId="0" applyFont="0" applyFill="0" applyBorder="0" applyAlignment="0" applyProtection="0"/>
  </cellStyleXfs>
  <cellXfs count="101">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0" fontId="0" fillId="0" borderId="1" xfId="0" applyBorder="1" applyAlignment="1">
      <alignment wrapText="1"/>
    </xf>
    <xf numFmtId="0" fontId="2" fillId="0" borderId="0" xfId="0" applyFont="1" applyAlignment="1">
      <alignment horizont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0" xfId="0" applyFont="1" applyAlignment="1">
      <alignment wrapText="1"/>
    </xf>
    <xf numFmtId="0" fontId="0" fillId="0" borderId="0" xfId="0" applyBorder="1" applyAlignment="1">
      <alignment wrapText="1"/>
    </xf>
    <xf numFmtId="0" fontId="0" fillId="0" borderId="6" xfId="0" applyBorder="1" applyAlignment="1">
      <alignment horizontal="left" wrapText="1"/>
    </xf>
    <xf numFmtId="0" fontId="2" fillId="0" borderId="0" xfId="0" applyFont="1" applyAlignment="1">
      <alignment wrapText="1"/>
    </xf>
    <xf numFmtId="0" fontId="0" fillId="0" borderId="1" xfId="0" applyBorder="1"/>
    <xf numFmtId="0" fontId="4" fillId="0" borderId="0" xfId="0" applyFont="1"/>
    <xf numFmtId="0" fontId="1" fillId="2" borderId="1" xfId="0" applyFont="1" applyFill="1" applyBorder="1" applyAlignment="1">
      <alignment horizontal="center" vertical="center" wrapText="1"/>
    </xf>
    <xf numFmtId="0" fontId="2" fillId="0" borderId="0" xfId="0" applyFont="1" applyAlignment="1">
      <alignment horizontal="center" wrapText="1"/>
    </xf>
    <xf numFmtId="0" fontId="0" fillId="0" borderId="0" xfId="0" applyBorder="1"/>
    <xf numFmtId="0" fontId="3" fillId="6" borderId="1" xfId="0" applyFont="1" applyFill="1" applyBorder="1" applyAlignment="1">
      <alignment horizontal="center"/>
    </xf>
    <xf numFmtId="43" fontId="0" fillId="7" borderId="1" xfId="1" applyFont="1" applyFill="1" applyBorder="1" applyAlignment="1">
      <alignment wrapText="1"/>
    </xf>
    <xf numFmtId="0" fontId="3" fillId="0" borderId="1" xfId="0" applyFont="1" applyBorder="1" applyAlignment="1">
      <alignment horizontal="center"/>
    </xf>
    <xf numFmtId="0" fontId="3" fillId="7" borderId="1" xfId="0" applyFont="1" applyFill="1" applyBorder="1" applyAlignment="1">
      <alignment horizontal="center"/>
    </xf>
    <xf numFmtId="0" fontId="3" fillId="0" borderId="0" xfId="0" applyFont="1" applyBorder="1" applyAlignment="1">
      <alignment wrapText="1"/>
    </xf>
    <xf numFmtId="0" fontId="3" fillId="0" borderId="0" xfId="0" applyFont="1" applyBorder="1" applyAlignment="1">
      <alignment horizont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0" fillId="0" borderId="1" xfId="0" applyBorder="1" applyAlignment="1">
      <alignment horizontal="center" vertical="center" wrapText="1"/>
    </xf>
    <xf numFmtId="15" fontId="0" fillId="0" borderId="1" xfId="0" applyNumberFormat="1" applyBorder="1" applyAlignment="1">
      <alignment wrapText="1"/>
    </xf>
    <xf numFmtId="4" fontId="0" fillId="0" borderId="1" xfId="0" applyNumberFormat="1" applyBorder="1" applyAlignment="1">
      <alignment wrapText="1"/>
    </xf>
    <xf numFmtId="0" fontId="0" fillId="8" borderId="1" xfId="0" applyFill="1" applyBorder="1" applyAlignment="1">
      <alignment wrapText="1"/>
    </xf>
    <xf numFmtId="15" fontId="0" fillId="8" borderId="1" xfId="0" applyNumberFormat="1" applyFill="1" applyBorder="1" applyAlignment="1">
      <alignment wrapText="1"/>
    </xf>
    <xf numFmtId="4" fontId="0" fillId="8" borderId="1" xfId="0" applyNumberFormat="1" applyFill="1" applyBorder="1" applyAlignment="1">
      <alignment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8" borderId="8" xfId="0" applyFill="1" applyBorder="1" applyAlignment="1">
      <alignment horizontal="center" vertical="center" wrapText="1"/>
    </xf>
    <xf numFmtId="0" fontId="0" fillId="8" borderId="13" xfId="0" applyFill="1" applyBorder="1" applyAlignment="1">
      <alignment horizontal="center" vertical="center" wrapText="1"/>
    </xf>
    <xf numFmtId="0" fontId="0" fillId="8" borderId="12" xfId="0" applyFill="1" applyBorder="1" applyAlignment="1">
      <alignment horizontal="center" vertical="center" wrapText="1"/>
    </xf>
    <xf numFmtId="0" fontId="0" fillId="0" borderId="8" xfId="0" applyBorder="1" applyAlignment="1">
      <alignment vertical="center" wrapText="1"/>
    </xf>
    <xf numFmtId="0" fontId="0" fillId="0" borderId="13" xfId="0" applyBorder="1" applyAlignment="1">
      <alignment vertical="center" wrapText="1"/>
    </xf>
    <xf numFmtId="0" fontId="0" fillId="0" borderId="12" xfId="0" applyBorder="1" applyAlignment="1">
      <alignment vertical="center" wrapText="1"/>
    </xf>
    <xf numFmtId="0" fontId="0" fillId="0" borderId="0" xfId="0" applyBorder="1" applyAlignment="1">
      <alignment horizontal="center" wrapText="1"/>
    </xf>
    <xf numFmtId="15" fontId="3" fillId="0" borderId="1" xfId="0" applyNumberFormat="1" applyFont="1" applyBorder="1" applyAlignment="1">
      <alignment wrapText="1"/>
    </xf>
    <xf numFmtId="0" fontId="0" fillId="0" borderId="12" xfId="0" applyBorder="1" applyAlignment="1">
      <alignment horizontal="center"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5" fontId="0" fillId="0" borderId="1" xfId="0" applyNumberFormat="1" applyBorder="1" applyAlignment="1">
      <alignment horizontal="center" wrapText="1"/>
    </xf>
    <xf numFmtId="15" fontId="0" fillId="8" borderId="1" xfId="0" applyNumberFormat="1" applyFill="1" applyBorder="1" applyAlignment="1">
      <alignment horizontal="center" wrapText="1"/>
    </xf>
    <xf numFmtId="15" fontId="0" fillId="0" borderId="0" xfId="0" applyNumberFormat="1" applyBorder="1" applyAlignment="1">
      <alignment wrapText="1"/>
    </xf>
    <xf numFmtId="0" fontId="2" fillId="0" borderId="0" xfId="0" applyFont="1" applyAlignment="1">
      <alignment horizontal="center" wrapText="1"/>
    </xf>
    <xf numFmtId="0" fontId="1" fillId="5" borderId="1" xfId="0" applyFont="1" applyFill="1" applyBorder="1" applyAlignment="1">
      <alignment horizontal="center" vertical="center" wrapText="1"/>
    </xf>
    <xf numFmtId="0" fontId="2" fillId="0" borderId="0" xfId="0" applyFont="1" applyAlignment="1">
      <alignment horizont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3" fillId="0" borderId="3" xfId="0" applyFont="1" applyBorder="1" applyAlignment="1">
      <alignment horizontal="center" wrapText="1"/>
    </xf>
    <xf numFmtId="0" fontId="3" fillId="0" borderId="3" xfId="0" applyFont="1" applyBorder="1" applyAlignment="1">
      <alignment horizontal="center" vertical="center" wrapText="1"/>
    </xf>
    <xf numFmtId="0" fontId="0" fillId="0" borderId="0" xfId="0" applyAlignment="1">
      <alignment horizontal="left" wrapText="1"/>
    </xf>
    <xf numFmtId="0" fontId="3" fillId="0" borderId="0" xfId="0" applyFont="1" applyAlignment="1">
      <alignment horizontal="left" wrapText="1"/>
    </xf>
    <xf numFmtId="0" fontId="3" fillId="0" borderId="0" xfId="0" applyFont="1" applyBorder="1" applyAlignment="1">
      <alignment horizontal="center" wrapText="1"/>
    </xf>
    <xf numFmtId="0" fontId="3" fillId="7" borderId="1" xfId="0" applyFont="1" applyFill="1" applyBorder="1" applyAlignment="1">
      <alignment horizontal="center" wrapText="1"/>
    </xf>
    <xf numFmtId="0" fontId="0" fillId="0" borderId="8" xfId="0" applyBorder="1" applyAlignment="1">
      <alignment vertical="center" wrapText="1"/>
    </xf>
    <xf numFmtId="0" fontId="0" fillId="0" borderId="13" xfId="0" applyBorder="1" applyAlignment="1">
      <alignment vertical="center" wrapText="1"/>
    </xf>
    <xf numFmtId="0" fontId="0" fillId="0" borderId="12" xfId="0" applyBorder="1" applyAlignment="1">
      <alignment vertical="center" wrapText="1"/>
    </xf>
    <xf numFmtId="0" fontId="0" fillId="0" borderId="8"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wrapText="1"/>
    </xf>
    <xf numFmtId="0" fontId="0" fillId="0" borderId="12" xfId="0" applyBorder="1" applyAlignment="1">
      <alignment horizontal="center" wrapText="1"/>
    </xf>
    <xf numFmtId="0" fontId="0" fillId="8" borderId="8" xfId="0" applyFill="1" applyBorder="1" applyAlignment="1">
      <alignment horizontal="center" vertical="center" wrapText="1"/>
    </xf>
    <xf numFmtId="0" fontId="0" fillId="8" borderId="13" xfId="0" applyFill="1" applyBorder="1" applyAlignment="1">
      <alignment horizontal="center" vertical="center" wrapText="1"/>
    </xf>
    <xf numFmtId="0" fontId="0" fillId="8" borderId="12" xfId="0" applyFill="1" applyBorder="1" applyAlignment="1">
      <alignment horizontal="center" vertical="center" wrapText="1"/>
    </xf>
    <xf numFmtId="0" fontId="0" fillId="0" borderId="6" xfId="0" applyBorder="1" applyAlignment="1">
      <alignment horizontal="center" wrapText="1"/>
    </xf>
    <xf numFmtId="15" fontId="0" fillId="0" borderId="8" xfId="0" applyNumberFormat="1" applyBorder="1" applyAlignment="1">
      <alignment horizontal="center" vertical="center" wrapText="1"/>
    </xf>
    <xf numFmtId="0" fontId="1" fillId="5" borderId="8"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5" borderId="9"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3" fillId="0" borderId="0"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6" fillId="0" borderId="0" xfId="0" applyFont="1" applyAlignment="1">
      <alignment horizontal="left" wrapText="1"/>
    </xf>
    <xf numFmtId="0" fontId="0" fillId="0" borderId="0" xfId="0" applyAlignment="1">
      <alignment horizontal="center" wrapText="1"/>
    </xf>
    <xf numFmtId="3" fontId="0" fillId="0" borderId="1" xfId="0" applyNumberFormat="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tabSelected="1" topLeftCell="B30" zoomScale="90" zoomScaleNormal="90" workbookViewId="0">
      <selection activeCell="C21" sqref="C21"/>
    </sheetView>
  </sheetViews>
  <sheetFormatPr baseColWidth="10" defaultRowHeight="15" x14ac:dyDescent="0.25"/>
  <cols>
    <col min="1" max="1" width="10" style="1" bestFit="1" customWidth="1"/>
    <col min="2" max="2" width="8.7109375" style="1" bestFit="1" customWidth="1"/>
    <col min="3" max="3" width="14.85546875" style="1" customWidth="1"/>
    <col min="4" max="4" width="13.140625" style="1" customWidth="1"/>
    <col min="5" max="5" width="14.140625" style="1" bestFit="1" customWidth="1"/>
    <col min="6" max="6" width="14.140625" style="1" customWidth="1"/>
    <col min="7" max="8" width="14.140625" style="1" hidden="1" customWidth="1"/>
    <col min="9" max="9" width="15.85546875" style="1" customWidth="1"/>
    <col min="10" max="10" width="12.42578125" style="1" customWidth="1"/>
    <col min="11" max="11" width="12.28515625" style="1" customWidth="1"/>
    <col min="12" max="13" width="8.140625" style="1" customWidth="1"/>
    <col min="14" max="14" width="8.85546875" style="1" customWidth="1"/>
    <col min="15" max="15" width="16" style="1" customWidth="1"/>
    <col min="16" max="16" width="7.5703125" style="1" bestFit="1" customWidth="1"/>
    <col min="17" max="17" width="14.140625" style="1" customWidth="1"/>
    <col min="18" max="18" width="11.42578125" style="1"/>
    <col min="19" max="19" width="10.28515625" style="1" bestFit="1" customWidth="1"/>
    <col min="20" max="20" width="13.5703125" style="1" customWidth="1"/>
    <col min="21" max="21" width="11.85546875" style="1" bestFit="1" customWidth="1"/>
    <col min="22" max="22" width="14.140625" style="1" customWidth="1"/>
    <col min="23" max="23" width="10.28515625" style="1" bestFit="1" customWidth="1"/>
    <col min="24" max="16384" width="11.42578125" style="1"/>
  </cols>
  <sheetData>
    <row r="1" spans="1:25" ht="18.75" customHeight="1" x14ac:dyDescent="0.3">
      <c r="A1" s="54" t="s">
        <v>29</v>
      </c>
      <c r="B1" s="54"/>
      <c r="C1" s="54"/>
      <c r="D1" s="54"/>
      <c r="E1" s="54"/>
      <c r="F1" s="54"/>
      <c r="G1" s="54"/>
      <c r="H1" s="54"/>
      <c r="I1" s="54"/>
      <c r="J1" s="54"/>
      <c r="K1" s="54"/>
      <c r="L1" s="54"/>
      <c r="M1" s="54"/>
      <c r="N1" s="54"/>
      <c r="O1" s="54"/>
      <c r="P1" s="54"/>
      <c r="Q1" s="54"/>
      <c r="R1" s="54"/>
      <c r="S1" s="54"/>
      <c r="T1" s="54"/>
      <c r="U1" s="54"/>
      <c r="V1" s="54"/>
      <c r="W1" s="54"/>
      <c r="X1" s="54"/>
      <c r="Y1" s="54"/>
    </row>
    <row r="2" spans="1:25" ht="13.5" customHeight="1" x14ac:dyDescent="0.3">
      <c r="A2" s="54"/>
      <c r="B2" s="54"/>
      <c r="C2" s="54"/>
      <c r="D2" s="54"/>
      <c r="E2" s="54"/>
      <c r="F2" s="54"/>
      <c r="G2" s="54"/>
      <c r="H2" s="54"/>
      <c r="I2" s="54"/>
      <c r="J2" s="54"/>
      <c r="K2" s="54"/>
      <c r="L2" s="54"/>
      <c r="M2" s="54"/>
      <c r="N2" s="54"/>
      <c r="O2" s="54"/>
      <c r="P2" s="54"/>
      <c r="Q2" s="54"/>
      <c r="R2" s="54"/>
      <c r="S2" s="54"/>
      <c r="T2" s="54"/>
      <c r="U2" s="54"/>
      <c r="V2" s="54"/>
      <c r="W2" s="54"/>
    </row>
    <row r="3" spans="1:25" ht="30.75" customHeight="1" x14ac:dyDescent="0.3">
      <c r="A3" s="8" t="s">
        <v>18</v>
      </c>
      <c r="B3" s="88" t="s">
        <v>54</v>
      </c>
      <c r="C3" s="88"/>
      <c r="D3" s="88"/>
      <c r="E3" s="88"/>
      <c r="F3" s="42"/>
      <c r="G3" s="42"/>
      <c r="H3" s="42"/>
      <c r="I3" s="4"/>
      <c r="J3" s="4"/>
      <c r="K3" s="4"/>
      <c r="L3" s="4"/>
      <c r="M3" s="4"/>
      <c r="N3" s="4"/>
      <c r="O3" s="15"/>
      <c r="P3" s="4"/>
      <c r="Q3" s="4"/>
      <c r="R3" s="4"/>
      <c r="S3" s="4"/>
      <c r="T3" s="4"/>
      <c r="U3" s="4"/>
      <c r="V3" s="4"/>
      <c r="W3" s="4"/>
    </row>
    <row r="5" spans="1:25" ht="20.25" customHeight="1" x14ac:dyDescent="0.25">
      <c r="A5" s="74" t="s">
        <v>19</v>
      </c>
      <c r="B5" s="74"/>
      <c r="C5" s="88" t="s">
        <v>55</v>
      </c>
      <c r="D5" s="88"/>
      <c r="E5" s="88"/>
      <c r="F5" s="42"/>
      <c r="G5" s="42"/>
      <c r="H5" s="42"/>
    </row>
    <row r="7" spans="1:25" ht="15" customHeight="1" x14ac:dyDescent="0.25">
      <c r="A7" s="66" t="s">
        <v>0</v>
      </c>
      <c r="B7" s="66" t="s">
        <v>1</v>
      </c>
      <c r="C7" s="66" t="s">
        <v>2</v>
      </c>
      <c r="D7" s="66" t="s">
        <v>96</v>
      </c>
      <c r="E7" s="66" t="s">
        <v>35</v>
      </c>
      <c r="F7" s="66" t="s">
        <v>20</v>
      </c>
      <c r="G7" s="66" t="s">
        <v>36</v>
      </c>
      <c r="H7" s="66" t="s">
        <v>20</v>
      </c>
      <c r="I7" s="66" t="s">
        <v>3</v>
      </c>
      <c r="J7" s="66" t="s">
        <v>4</v>
      </c>
      <c r="K7" s="58" t="s">
        <v>10</v>
      </c>
      <c r="L7" s="59"/>
      <c r="M7" s="59"/>
      <c r="N7" s="60"/>
      <c r="O7" s="68" t="s">
        <v>37</v>
      </c>
      <c r="P7" s="66" t="s">
        <v>5</v>
      </c>
      <c r="Q7" s="55" t="s">
        <v>6</v>
      </c>
      <c r="R7" s="56"/>
      <c r="S7" s="56"/>
      <c r="T7" s="56"/>
      <c r="U7" s="56"/>
      <c r="V7" s="56"/>
      <c r="W7" s="56"/>
      <c r="X7" s="56"/>
      <c r="Y7" s="57"/>
    </row>
    <row r="8" spans="1:25" x14ac:dyDescent="0.25">
      <c r="A8" s="66"/>
      <c r="B8" s="66"/>
      <c r="C8" s="66"/>
      <c r="D8" s="66"/>
      <c r="E8" s="66"/>
      <c r="F8" s="66"/>
      <c r="G8" s="66"/>
      <c r="H8" s="66"/>
      <c r="I8" s="66"/>
      <c r="J8" s="66"/>
      <c r="K8" s="61"/>
      <c r="L8" s="62"/>
      <c r="M8" s="62"/>
      <c r="N8" s="63"/>
      <c r="O8" s="69"/>
      <c r="P8" s="66"/>
      <c r="Q8" s="67" t="s">
        <v>7</v>
      </c>
      <c r="R8" s="67"/>
      <c r="S8" s="67"/>
      <c r="T8" s="64" t="s">
        <v>8</v>
      </c>
      <c r="U8" s="64"/>
      <c r="V8" s="64"/>
      <c r="W8" s="65" t="s">
        <v>9</v>
      </c>
      <c r="X8" s="65"/>
      <c r="Y8" s="65"/>
    </row>
    <row r="9" spans="1:25" ht="24" x14ac:dyDescent="0.25">
      <c r="A9" s="66"/>
      <c r="B9" s="66"/>
      <c r="C9" s="66"/>
      <c r="D9" s="66"/>
      <c r="E9" s="66"/>
      <c r="F9" s="66"/>
      <c r="G9" s="66"/>
      <c r="H9" s="66"/>
      <c r="I9" s="66"/>
      <c r="J9" s="66"/>
      <c r="K9" s="2" t="s">
        <v>11</v>
      </c>
      <c r="L9" s="2" t="s">
        <v>12</v>
      </c>
      <c r="M9" s="2" t="s">
        <v>13</v>
      </c>
      <c r="N9" s="2" t="s">
        <v>14</v>
      </c>
      <c r="O9" s="70"/>
      <c r="P9" s="66"/>
      <c r="Q9" s="7" t="s">
        <v>15</v>
      </c>
      <c r="R9" s="7" t="s">
        <v>16</v>
      </c>
      <c r="S9" s="7" t="s">
        <v>17</v>
      </c>
      <c r="T9" s="5" t="s">
        <v>15</v>
      </c>
      <c r="U9" s="5" t="s">
        <v>16</v>
      </c>
      <c r="V9" s="5" t="s">
        <v>17</v>
      </c>
      <c r="W9" s="6" t="s">
        <v>15</v>
      </c>
      <c r="X9" s="6" t="s">
        <v>16</v>
      </c>
      <c r="Y9" s="6" t="s">
        <v>17</v>
      </c>
    </row>
    <row r="10" spans="1:25" ht="90" customHeight="1" x14ac:dyDescent="0.25">
      <c r="A10" s="80" t="s">
        <v>56</v>
      </c>
      <c r="B10" s="80" t="s">
        <v>57</v>
      </c>
      <c r="C10" s="80" t="s">
        <v>58</v>
      </c>
      <c r="D10" s="80" t="s">
        <v>59</v>
      </c>
      <c r="E10" s="27" t="s">
        <v>60</v>
      </c>
      <c r="F10" s="80" t="s">
        <v>97</v>
      </c>
      <c r="G10" s="35"/>
      <c r="H10" s="35"/>
      <c r="I10" s="28">
        <v>44593</v>
      </c>
      <c r="J10" s="28">
        <v>44926</v>
      </c>
      <c r="K10" s="49" t="s">
        <v>102</v>
      </c>
      <c r="L10" s="3"/>
      <c r="M10" s="3"/>
      <c r="N10" s="3"/>
      <c r="O10" s="3"/>
      <c r="P10" s="23"/>
      <c r="Q10" s="24"/>
      <c r="R10" s="24"/>
      <c r="S10" s="24"/>
      <c r="T10" s="25"/>
      <c r="U10" s="25"/>
      <c r="V10" s="25"/>
      <c r="W10" s="26"/>
      <c r="X10" s="26"/>
      <c r="Y10" s="26"/>
    </row>
    <row r="11" spans="1:25" ht="60" x14ac:dyDescent="0.25">
      <c r="A11" s="81"/>
      <c r="B11" s="81"/>
      <c r="C11" s="81"/>
      <c r="D11" s="81"/>
      <c r="E11" s="27" t="s">
        <v>61</v>
      </c>
      <c r="F11" s="81"/>
      <c r="G11" s="33"/>
      <c r="H11" s="33"/>
      <c r="I11" s="28">
        <v>44593</v>
      </c>
      <c r="J11" s="28">
        <v>44926</v>
      </c>
      <c r="K11" s="49" t="s">
        <v>102</v>
      </c>
      <c r="L11" s="3"/>
      <c r="M11" s="3"/>
      <c r="N11" s="3"/>
      <c r="O11" s="3"/>
      <c r="P11" s="23"/>
      <c r="Q11" s="24"/>
      <c r="R11" s="24"/>
      <c r="S11" s="24"/>
      <c r="T11" s="25"/>
      <c r="U11" s="25"/>
      <c r="V11" s="25"/>
      <c r="W11" s="26"/>
      <c r="X11" s="26"/>
      <c r="Y11" s="26"/>
    </row>
    <row r="12" spans="1:25" ht="75" x14ac:dyDescent="0.25">
      <c r="A12" s="81"/>
      <c r="B12" s="81"/>
      <c r="C12" s="81"/>
      <c r="D12" s="81"/>
      <c r="E12" s="27" t="s">
        <v>62</v>
      </c>
      <c r="F12" s="81"/>
      <c r="G12" s="33"/>
      <c r="H12" s="33"/>
      <c r="I12" s="28">
        <v>44593</v>
      </c>
      <c r="J12" s="28">
        <v>44926</v>
      </c>
      <c r="K12" s="49" t="s">
        <v>102</v>
      </c>
      <c r="L12" s="3"/>
      <c r="M12" s="3"/>
      <c r="N12" s="3"/>
      <c r="O12" s="3"/>
      <c r="P12" s="23"/>
      <c r="Q12" s="24"/>
      <c r="R12" s="24"/>
      <c r="S12" s="24"/>
      <c r="T12" s="25"/>
      <c r="U12" s="25"/>
      <c r="V12" s="25"/>
      <c r="W12" s="26"/>
      <c r="X12" s="26"/>
      <c r="Y12" s="26"/>
    </row>
    <row r="13" spans="1:25" ht="30" x14ac:dyDescent="0.25">
      <c r="A13" s="81"/>
      <c r="B13" s="81"/>
      <c r="C13" s="81"/>
      <c r="D13" s="81"/>
      <c r="E13" s="27" t="s">
        <v>111</v>
      </c>
      <c r="F13" s="81"/>
      <c r="G13" s="33"/>
      <c r="H13" s="33"/>
      <c r="I13" s="28">
        <v>44593</v>
      </c>
      <c r="J13" s="28">
        <v>44926</v>
      </c>
      <c r="K13" s="49" t="s">
        <v>102</v>
      </c>
      <c r="L13" s="3"/>
      <c r="M13" s="3"/>
      <c r="N13" s="3"/>
      <c r="O13" s="3"/>
      <c r="P13" s="23"/>
      <c r="Q13" s="24"/>
      <c r="R13" s="24"/>
      <c r="S13" s="24"/>
      <c r="T13" s="25"/>
      <c r="U13" s="25"/>
      <c r="V13" s="25"/>
      <c r="W13" s="26"/>
      <c r="X13" s="26"/>
      <c r="Y13" s="26"/>
    </row>
    <row r="14" spans="1:25" ht="15" customHeight="1" x14ac:dyDescent="0.25">
      <c r="A14" s="81"/>
      <c r="B14" s="81"/>
      <c r="C14" s="81"/>
      <c r="D14" s="81"/>
      <c r="E14" s="80" t="s">
        <v>64</v>
      </c>
      <c r="F14" s="81"/>
      <c r="G14" s="33"/>
      <c r="H14" s="33"/>
      <c r="I14" s="28">
        <v>44593</v>
      </c>
      <c r="J14" s="28">
        <v>44926</v>
      </c>
      <c r="K14" s="49" t="s">
        <v>102</v>
      </c>
      <c r="L14" s="3"/>
      <c r="M14" s="29"/>
      <c r="N14" s="3"/>
      <c r="O14" s="3"/>
      <c r="P14" s="23">
        <v>730207</v>
      </c>
      <c r="Q14" s="24"/>
      <c r="R14" s="24"/>
      <c r="S14" s="24"/>
      <c r="T14" s="25">
        <f>1265000+50000+20000+525000</f>
        <v>1860000</v>
      </c>
      <c r="U14" s="25">
        <v>0</v>
      </c>
      <c r="V14" s="25">
        <f>T14+U14</f>
        <v>1860000</v>
      </c>
      <c r="W14" s="26"/>
      <c r="X14" s="26"/>
      <c r="Y14" s="26"/>
    </row>
    <row r="15" spans="1:25" x14ac:dyDescent="0.25">
      <c r="A15" s="81"/>
      <c r="B15" s="81"/>
      <c r="C15" s="81"/>
      <c r="D15" s="81"/>
      <c r="E15" s="81"/>
      <c r="F15" s="82"/>
      <c r="G15" s="33"/>
      <c r="H15" s="33"/>
      <c r="I15" s="28">
        <v>44621</v>
      </c>
      <c r="J15" s="28">
        <v>44926</v>
      </c>
      <c r="K15" s="49" t="s">
        <v>102</v>
      </c>
      <c r="L15" s="3"/>
      <c r="M15" s="29"/>
      <c r="N15" s="3"/>
      <c r="O15" s="3"/>
      <c r="P15" s="23">
        <v>730222</v>
      </c>
      <c r="Q15" s="24"/>
      <c r="R15" s="24"/>
      <c r="S15" s="24"/>
      <c r="T15" s="25">
        <v>120000</v>
      </c>
      <c r="U15" s="25">
        <v>0</v>
      </c>
      <c r="V15" s="25">
        <f>T15+U15</f>
        <v>120000</v>
      </c>
      <c r="W15" s="26"/>
      <c r="X15" s="26"/>
      <c r="Y15" s="26"/>
    </row>
    <row r="16" spans="1:25" ht="105" x14ac:dyDescent="0.25">
      <c r="A16" s="81"/>
      <c r="B16" s="81"/>
      <c r="C16" s="85" t="s">
        <v>119</v>
      </c>
      <c r="D16" s="85" t="s">
        <v>65</v>
      </c>
      <c r="E16" s="30" t="s">
        <v>66</v>
      </c>
      <c r="F16" s="85" t="s">
        <v>118</v>
      </c>
      <c r="G16" s="36"/>
      <c r="H16" s="36"/>
      <c r="I16" s="31">
        <v>44562</v>
      </c>
      <c r="J16" s="31">
        <v>44926</v>
      </c>
      <c r="K16" s="50" t="s">
        <v>102</v>
      </c>
      <c r="L16" s="30"/>
      <c r="M16" s="32"/>
      <c r="N16" s="30"/>
      <c r="O16" s="30"/>
      <c r="P16" s="23"/>
      <c r="Q16" s="24"/>
      <c r="R16" s="24"/>
      <c r="S16" s="24"/>
      <c r="T16" s="25"/>
      <c r="U16" s="25"/>
      <c r="V16" s="25"/>
      <c r="W16" s="26"/>
      <c r="X16" s="26"/>
      <c r="Y16" s="26"/>
    </row>
    <row r="17" spans="1:25" ht="135" x14ac:dyDescent="0.25">
      <c r="A17" s="81"/>
      <c r="B17" s="81"/>
      <c r="C17" s="86"/>
      <c r="D17" s="86"/>
      <c r="E17" s="30" t="s">
        <v>67</v>
      </c>
      <c r="F17" s="86"/>
      <c r="G17" s="37"/>
      <c r="H17" s="37"/>
      <c r="I17" s="31">
        <v>44562</v>
      </c>
      <c r="J17" s="31">
        <v>44926</v>
      </c>
      <c r="K17" s="50" t="s">
        <v>102</v>
      </c>
      <c r="L17" s="30"/>
      <c r="M17" s="32"/>
      <c r="N17" s="30"/>
      <c r="O17" s="30"/>
      <c r="P17" s="23"/>
      <c r="Q17" s="24"/>
      <c r="R17" s="24"/>
      <c r="S17" s="24"/>
      <c r="T17" s="25"/>
      <c r="U17" s="25"/>
      <c r="V17" s="25"/>
      <c r="W17" s="26"/>
      <c r="X17" s="26"/>
      <c r="Y17" s="26"/>
    </row>
    <row r="18" spans="1:25" ht="30" x14ac:dyDescent="0.25">
      <c r="A18" s="81"/>
      <c r="B18" s="81"/>
      <c r="C18" s="86"/>
      <c r="D18" s="86"/>
      <c r="E18" s="30" t="s">
        <v>68</v>
      </c>
      <c r="F18" s="86"/>
      <c r="G18" s="37"/>
      <c r="H18" s="37"/>
      <c r="I18" s="31">
        <v>44562</v>
      </c>
      <c r="J18" s="31">
        <v>44926</v>
      </c>
      <c r="K18" s="50" t="s">
        <v>102</v>
      </c>
      <c r="L18" s="30"/>
      <c r="M18" s="32"/>
      <c r="N18" s="30"/>
      <c r="O18" s="30"/>
      <c r="P18" s="23">
        <v>840104</v>
      </c>
      <c r="Q18" s="24"/>
      <c r="R18" s="24"/>
      <c r="S18" s="24"/>
      <c r="T18" s="25">
        <v>50000</v>
      </c>
      <c r="U18" s="25">
        <v>0</v>
      </c>
      <c r="V18" s="25">
        <f>T18+U18</f>
        <v>50000</v>
      </c>
      <c r="W18" s="26"/>
      <c r="X18" s="26"/>
      <c r="Y18" s="26"/>
    </row>
    <row r="19" spans="1:25" ht="30" x14ac:dyDescent="0.25">
      <c r="A19" s="81"/>
      <c r="B19" s="81"/>
      <c r="C19" s="87"/>
      <c r="D19" s="87"/>
      <c r="E19" s="30" t="s">
        <v>69</v>
      </c>
      <c r="F19" s="87"/>
      <c r="G19" s="38"/>
      <c r="H19" s="38"/>
      <c r="I19" s="31">
        <v>44621</v>
      </c>
      <c r="J19" s="31">
        <v>44926</v>
      </c>
      <c r="K19" s="50" t="s">
        <v>102</v>
      </c>
      <c r="L19" s="30"/>
      <c r="M19" s="32"/>
      <c r="N19" s="30"/>
      <c r="O19" s="30"/>
      <c r="P19" s="23">
        <v>730241</v>
      </c>
      <c r="Q19" s="24"/>
      <c r="R19" s="24"/>
      <c r="S19" s="24"/>
      <c r="T19" s="25">
        <v>37000</v>
      </c>
      <c r="U19" s="25">
        <v>0</v>
      </c>
      <c r="V19" s="25">
        <f>T19+U19</f>
        <v>37000</v>
      </c>
      <c r="W19" s="26"/>
      <c r="X19" s="26"/>
      <c r="Y19" s="26"/>
    </row>
    <row r="20" spans="1:25" ht="90" x14ac:dyDescent="0.25">
      <c r="A20" s="81"/>
      <c r="B20" s="81"/>
      <c r="C20" s="33" t="s">
        <v>120</v>
      </c>
      <c r="D20" s="33" t="s">
        <v>71</v>
      </c>
      <c r="E20" s="3" t="s">
        <v>72</v>
      </c>
      <c r="F20" s="34" t="s">
        <v>118</v>
      </c>
      <c r="G20" s="34"/>
      <c r="H20" s="34"/>
      <c r="I20" s="43">
        <v>44774</v>
      </c>
      <c r="J20" s="43">
        <v>44926</v>
      </c>
      <c r="K20" s="49" t="s">
        <v>102</v>
      </c>
      <c r="L20" s="3"/>
      <c r="M20" s="29"/>
      <c r="N20" s="3"/>
      <c r="O20" s="3"/>
      <c r="P20" s="23">
        <v>730701</v>
      </c>
      <c r="Q20" s="24"/>
      <c r="R20" s="24"/>
      <c r="S20" s="24"/>
      <c r="T20" s="25">
        <v>20000</v>
      </c>
      <c r="U20" s="25">
        <v>0</v>
      </c>
      <c r="V20" s="25">
        <f>T20+U20</f>
        <v>20000</v>
      </c>
      <c r="W20" s="26"/>
      <c r="X20" s="26"/>
      <c r="Y20" s="26"/>
    </row>
    <row r="21" spans="1:25" ht="160.5" customHeight="1" x14ac:dyDescent="0.25">
      <c r="A21" s="81"/>
      <c r="B21" s="81"/>
      <c r="C21" s="35" t="s">
        <v>121</v>
      </c>
      <c r="D21" s="35" t="s">
        <v>74</v>
      </c>
      <c r="E21" s="3" t="s">
        <v>98</v>
      </c>
      <c r="F21" s="34" t="s">
        <v>99</v>
      </c>
      <c r="G21" s="34"/>
      <c r="H21" s="34"/>
      <c r="I21" s="43">
        <v>44774</v>
      </c>
      <c r="J21" s="43">
        <v>44926</v>
      </c>
      <c r="K21" s="49" t="s">
        <v>102</v>
      </c>
      <c r="L21" s="3"/>
      <c r="M21" s="29"/>
      <c r="N21" s="3"/>
      <c r="O21" s="3"/>
      <c r="P21" s="23">
        <v>840104</v>
      </c>
      <c r="Q21" s="24"/>
      <c r="R21" s="24"/>
      <c r="S21" s="24"/>
      <c r="T21" s="25">
        <v>10000</v>
      </c>
      <c r="U21" s="25">
        <v>0</v>
      </c>
      <c r="V21" s="25">
        <f>T21+U21</f>
        <v>10000</v>
      </c>
      <c r="W21" s="26"/>
      <c r="X21" s="26"/>
      <c r="Y21" s="26"/>
    </row>
    <row r="22" spans="1:25" ht="90" x14ac:dyDescent="0.25">
      <c r="A22" s="81"/>
      <c r="B22" s="81"/>
      <c r="C22" s="80" t="s">
        <v>75</v>
      </c>
      <c r="D22" s="80" t="s">
        <v>76</v>
      </c>
      <c r="E22" s="3" t="s">
        <v>77</v>
      </c>
      <c r="F22" s="35" t="s">
        <v>100</v>
      </c>
      <c r="G22" s="35"/>
      <c r="H22" s="35"/>
      <c r="I22" s="28">
        <v>44593</v>
      </c>
      <c r="J22" s="28">
        <v>44926</v>
      </c>
      <c r="K22" s="49" t="s">
        <v>102</v>
      </c>
      <c r="L22" s="3"/>
      <c r="M22" s="29"/>
      <c r="N22" s="3"/>
      <c r="O22" s="3"/>
      <c r="P22" s="23"/>
      <c r="Q22" s="24"/>
      <c r="R22" s="24"/>
      <c r="S22" s="24"/>
      <c r="T22" s="25"/>
      <c r="U22" s="25"/>
      <c r="V22" s="25"/>
      <c r="W22" s="26"/>
      <c r="X22" s="26"/>
      <c r="Y22" s="26"/>
    </row>
    <row r="23" spans="1:25" ht="60" x14ac:dyDescent="0.25">
      <c r="A23" s="81"/>
      <c r="B23" s="81"/>
      <c r="C23" s="81"/>
      <c r="D23" s="81"/>
      <c r="E23" s="3" t="s">
        <v>78</v>
      </c>
      <c r="F23" s="80" t="s">
        <v>99</v>
      </c>
      <c r="G23" s="33"/>
      <c r="H23" s="33"/>
      <c r="I23" s="28">
        <v>44593</v>
      </c>
      <c r="J23" s="28">
        <v>44926</v>
      </c>
      <c r="K23" s="49" t="s">
        <v>102</v>
      </c>
      <c r="L23" s="3"/>
      <c r="M23" s="29"/>
      <c r="N23" s="3"/>
      <c r="O23" s="3"/>
      <c r="P23" s="23">
        <v>730248</v>
      </c>
      <c r="Q23" s="24"/>
      <c r="R23" s="24"/>
      <c r="S23" s="24"/>
      <c r="T23" s="25">
        <v>110000</v>
      </c>
      <c r="U23" s="25">
        <v>0</v>
      </c>
      <c r="V23" s="25">
        <f>T23+U23</f>
        <v>110000</v>
      </c>
      <c r="W23" s="26"/>
      <c r="X23" s="26"/>
      <c r="Y23" s="26"/>
    </row>
    <row r="24" spans="1:25" ht="45" x14ac:dyDescent="0.25">
      <c r="A24" s="81"/>
      <c r="B24" s="81"/>
      <c r="C24" s="82"/>
      <c r="D24" s="82"/>
      <c r="E24" s="3" t="s">
        <v>79</v>
      </c>
      <c r="F24" s="82"/>
      <c r="G24" s="34"/>
      <c r="H24" s="34"/>
      <c r="I24" s="28">
        <v>44593</v>
      </c>
      <c r="J24" s="28">
        <v>44926</v>
      </c>
      <c r="K24" s="49" t="s">
        <v>102</v>
      </c>
      <c r="L24" s="3"/>
      <c r="M24" s="29"/>
      <c r="N24" s="3"/>
      <c r="O24" s="3"/>
      <c r="P24" s="23"/>
      <c r="Q24" s="24"/>
      <c r="R24" s="24"/>
      <c r="S24" s="24"/>
      <c r="T24" s="25"/>
      <c r="U24" s="25"/>
      <c r="V24" s="25"/>
      <c r="W24" s="26"/>
      <c r="X24" s="26"/>
      <c r="Y24" s="26"/>
    </row>
    <row r="25" spans="1:25" ht="105" x14ac:dyDescent="0.25">
      <c r="A25" s="81"/>
      <c r="B25" s="81"/>
      <c r="C25" s="80" t="s">
        <v>80</v>
      </c>
      <c r="D25" s="80" t="s">
        <v>81</v>
      </c>
      <c r="E25" s="3" t="s">
        <v>82</v>
      </c>
      <c r="F25" s="80" t="s">
        <v>99</v>
      </c>
      <c r="G25" s="35"/>
      <c r="H25" s="35"/>
      <c r="I25" s="28">
        <v>44593</v>
      </c>
      <c r="J25" s="28">
        <v>44926</v>
      </c>
      <c r="K25" s="49" t="s">
        <v>102</v>
      </c>
      <c r="L25" s="3"/>
      <c r="M25" s="29"/>
      <c r="N25" s="3"/>
      <c r="O25" s="3"/>
      <c r="P25" s="23"/>
      <c r="Q25" s="24"/>
      <c r="R25" s="24"/>
      <c r="S25" s="24"/>
      <c r="T25" s="25"/>
      <c r="U25" s="25"/>
      <c r="V25" s="25"/>
      <c r="W25" s="26"/>
      <c r="X25" s="26"/>
      <c r="Y25" s="26"/>
    </row>
    <row r="26" spans="1:25" ht="30" x14ac:dyDescent="0.25">
      <c r="A26" s="81"/>
      <c r="B26" s="81"/>
      <c r="C26" s="82"/>
      <c r="D26" s="82"/>
      <c r="E26" s="3" t="s">
        <v>83</v>
      </c>
      <c r="F26" s="82"/>
      <c r="G26" s="34"/>
      <c r="H26" s="34"/>
      <c r="I26" s="28">
        <v>44593</v>
      </c>
      <c r="J26" s="28">
        <v>44926</v>
      </c>
      <c r="K26" s="49" t="s">
        <v>102</v>
      </c>
      <c r="L26" s="3"/>
      <c r="M26" s="29"/>
      <c r="N26" s="3"/>
      <c r="O26" s="3"/>
      <c r="P26" s="23">
        <v>730241</v>
      </c>
      <c r="Q26" s="24"/>
      <c r="R26" s="24"/>
      <c r="S26" s="24"/>
      <c r="T26" s="25">
        <v>43000</v>
      </c>
      <c r="U26" s="25">
        <v>0</v>
      </c>
      <c r="V26" s="25">
        <f>T26+U26</f>
        <v>43000</v>
      </c>
      <c r="W26" s="26"/>
      <c r="X26" s="26"/>
      <c r="Y26" s="26"/>
    </row>
    <row r="27" spans="1:25" ht="45" x14ac:dyDescent="0.25">
      <c r="A27" s="81"/>
      <c r="B27" s="81"/>
      <c r="C27" s="77" t="s">
        <v>84</v>
      </c>
      <c r="D27" s="77" t="s">
        <v>85</v>
      </c>
      <c r="E27" s="3" t="s">
        <v>86</v>
      </c>
      <c r="F27" s="80" t="s">
        <v>99</v>
      </c>
      <c r="G27" s="39"/>
      <c r="H27" s="39"/>
      <c r="I27" s="28">
        <v>44621</v>
      </c>
      <c r="J27" s="28">
        <v>44926</v>
      </c>
      <c r="K27" s="49" t="s">
        <v>102</v>
      </c>
      <c r="L27" s="3"/>
      <c r="M27" s="29"/>
      <c r="N27" s="3"/>
      <c r="O27" s="3"/>
      <c r="P27" s="23"/>
      <c r="Q27" s="24"/>
      <c r="R27" s="24"/>
      <c r="S27" s="24"/>
      <c r="T27" s="25"/>
      <c r="U27" s="25"/>
      <c r="V27" s="25"/>
      <c r="W27" s="26"/>
      <c r="X27" s="26"/>
      <c r="Y27" s="26"/>
    </row>
    <row r="28" spans="1:25" ht="30" x14ac:dyDescent="0.25">
      <c r="A28" s="81"/>
      <c r="B28" s="81"/>
      <c r="C28" s="78"/>
      <c r="D28" s="78"/>
      <c r="E28" s="3" t="s">
        <v>87</v>
      </c>
      <c r="F28" s="81"/>
      <c r="G28" s="40"/>
      <c r="H28" s="40"/>
      <c r="I28" s="28">
        <v>44621</v>
      </c>
      <c r="J28" s="28">
        <v>44926</v>
      </c>
      <c r="K28" s="49" t="s">
        <v>102</v>
      </c>
      <c r="L28" s="3"/>
      <c r="M28" s="29"/>
      <c r="N28" s="3"/>
      <c r="O28" s="3"/>
      <c r="P28" s="23"/>
      <c r="Q28" s="24"/>
      <c r="R28" s="24"/>
      <c r="S28" s="24"/>
      <c r="T28" s="25"/>
      <c r="U28" s="25"/>
      <c r="V28" s="25"/>
      <c r="W28" s="26"/>
      <c r="X28" s="26"/>
      <c r="Y28" s="26"/>
    </row>
    <row r="29" spans="1:25" ht="60" x14ac:dyDescent="0.25">
      <c r="A29" s="81"/>
      <c r="B29" s="81"/>
      <c r="C29" s="79"/>
      <c r="D29" s="79"/>
      <c r="E29" s="3" t="s">
        <v>88</v>
      </c>
      <c r="F29" s="82"/>
      <c r="G29" s="41"/>
      <c r="H29" s="41"/>
      <c r="I29" s="28">
        <v>44621</v>
      </c>
      <c r="J29" s="28">
        <v>44926</v>
      </c>
      <c r="K29" s="49" t="s">
        <v>102</v>
      </c>
      <c r="L29" s="3"/>
      <c r="M29" s="29"/>
      <c r="N29" s="3"/>
      <c r="O29" s="3"/>
      <c r="P29" s="23">
        <v>730204</v>
      </c>
      <c r="Q29" s="24"/>
      <c r="R29" s="24"/>
      <c r="S29" s="24"/>
      <c r="T29" s="25">
        <v>150000</v>
      </c>
      <c r="U29" s="25">
        <v>0</v>
      </c>
      <c r="V29" s="25">
        <f>T29+U29</f>
        <v>150000</v>
      </c>
      <c r="W29" s="26"/>
      <c r="X29" s="26"/>
      <c r="Y29" s="26"/>
    </row>
    <row r="30" spans="1:25" ht="15" customHeight="1" x14ac:dyDescent="0.25">
      <c r="A30" s="81"/>
      <c r="B30" s="81"/>
      <c r="C30" s="80" t="s">
        <v>117</v>
      </c>
      <c r="D30" s="80" t="s">
        <v>90</v>
      </c>
      <c r="E30" s="80" t="s">
        <v>91</v>
      </c>
      <c r="F30" s="80" t="s">
        <v>101</v>
      </c>
      <c r="G30" s="35"/>
      <c r="H30" s="35"/>
      <c r="I30" s="28">
        <v>44621</v>
      </c>
      <c r="J30" s="28">
        <v>44926</v>
      </c>
      <c r="K30" s="49" t="s">
        <v>102</v>
      </c>
      <c r="L30" s="3"/>
      <c r="M30" s="29"/>
      <c r="N30" s="3"/>
      <c r="O30" s="3"/>
      <c r="P30" s="23">
        <v>730105</v>
      </c>
      <c r="Q30" s="24"/>
      <c r="R30" s="24"/>
      <c r="S30" s="24"/>
      <c r="T30" s="25">
        <v>1500</v>
      </c>
      <c r="U30" s="25">
        <v>0</v>
      </c>
      <c r="V30" s="25">
        <f>T30+U30</f>
        <v>1500</v>
      </c>
      <c r="W30" s="26"/>
      <c r="X30" s="26"/>
      <c r="Y30" s="26"/>
    </row>
    <row r="31" spans="1:25" x14ac:dyDescent="0.25">
      <c r="A31" s="81"/>
      <c r="B31" s="81"/>
      <c r="C31" s="81"/>
      <c r="D31" s="81"/>
      <c r="E31" s="82"/>
      <c r="F31" s="81"/>
      <c r="G31" s="33"/>
      <c r="H31" s="33"/>
      <c r="I31" s="28">
        <v>44621</v>
      </c>
      <c r="J31" s="28">
        <v>44926</v>
      </c>
      <c r="K31" s="49" t="s">
        <v>102</v>
      </c>
      <c r="L31" s="3"/>
      <c r="M31" s="29"/>
      <c r="N31" s="3"/>
      <c r="O31" s="3"/>
      <c r="P31" s="23">
        <v>730222</v>
      </c>
      <c r="Q31" s="24"/>
      <c r="R31" s="24"/>
      <c r="S31" s="24"/>
      <c r="T31" s="25">
        <f>141200-14400</f>
        <v>126800</v>
      </c>
      <c r="U31" s="25">
        <v>0</v>
      </c>
      <c r="V31" s="25">
        <f>T31+U31</f>
        <v>126800</v>
      </c>
      <c r="W31" s="26"/>
      <c r="X31" s="26"/>
      <c r="Y31" s="26"/>
    </row>
    <row r="32" spans="1:25" ht="30" x14ac:dyDescent="0.25">
      <c r="A32" s="81"/>
      <c r="B32" s="81"/>
      <c r="C32" s="81"/>
      <c r="D32" s="81"/>
      <c r="E32" s="3" t="s">
        <v>92</v>
      </c>
      <c r="F32" s="81"/>
      <c r="G32" s="33"/>
      <c r="H32" s="33"/>
      <c r="I32" s="28">
        <v>44593</v>
      </c>
      <c r="J32" s="28">
        <v>44926</v>
      </c>
      <c r="K32" s="49" t="s">
        <v>102</v>
      </c>
      <c r="L32" s="3"/>
      <c r="M32" s="29"/>
      <c r="N32" s="3"/>
      <c r="O32" s="3"/>
      <c r="P32" s="23">
        <v>730241</v>
      </c>
      <c r="Q32" s="24"/>
      <c r="R32" s="24"/>
      <c r="S32" s="24"/>
      <c r="T32" s="25">
        <v>6000</v>
      </c>
      <c r="U32" s="25">
        <v>0</v>
      </c>
      <c r="V32" s="46">
        <f t="shared" ref="V32:V36" si="0">T32+U32</f>
        <v>6000</v>
      </c>
      <c r="W32" s="26"/>
      <c r="X32" s="26"/>
      <c r="Y32" s="26"/>
    </row>
    <row r="33" spans="1:25" ht="30" x14ac:dyDescent="0.25">
      <c r="A33" s="81"/>
      <c r="B33" s="81"/>
      <c r="C33" s="81"/>
      <c r="D33" s="81"/>
      <c r="E33" s="3" t="s">
        <v>93</v>
      </c>
      <c r="F33" s="81"/>
      <c r="G33" s="33"/>
      <c r="H33" s="33"/>
      <c r="I33" s="28">
        <v>44682</v>
      </c>
      <c r="J33" s="28">
        <v>44834</v>
      </c>
      <c r="K33" s="49" t="s">
        <v>102</v>
      </c>
      <c r="L33" s="3"/>
      <c r="M33" s="29"/>
      <c r="N33" s="3"/>
      <c r="O33" s="3"/>
      <c r="P33" s="23">
        <v>840104</v>
      </c>
      <c r="Q33" s="24"/>
      <c r="R33" s="24"/>
      <c r="S33" s="24"/>
      <c r="T33" s="25">
        <v>55000</v>
      </c>
      <c r="U33" s="25">
        <v>0</v>
      </c>
      <c r="V33" s="46">
        <f t="shared" si="0"/>
        <v>55000</v>
      </c>
      <c r="W33" s="26"/>
      <c r="X33" s="26"/>
      <c r="Y33" s="26"/>
    </row>
    <row r="34" spans="1:25" ht="45" x14ac:dyDescent="0.25">
      <c r="A34" s="81"/>
      <c r="B34" s="81"/>
      <c r="C34" s="81"/>
      <c r="D34" s="81"/>
      <c r="E34" s="3" t="s">
        <v>94</v>
      </c>
      <c r="F34" s="81"/>
      <c r="G34" s="33"/>
      <c r="H34" s="33"/>
      <c r="I34" s="28">
        <v>44593</v>
      </c>
      <c r="J34" s="28">
        <v>44926</v>
      </c>
      <c r="K34" s="49" t="s">
        <v>102</v>
      </c>
      <c r="L34" s="3"/>
      <c r="M34" s="29"/>
      <c r="N34" s="3"/>
      <c r="O34" s="3"/>
      <c r="P34" s="23">
        <v>730404</v>
      </c>
      <c r="Q34" s="24"/>
      <c r="R34" s="24"/>
      <c r="S34" s="24"/>
      <c r="T34" s="25">
        <v>6000</v>
      </c>
      <c r="U34" s="25">
        <v>0</v>
      </c>
      <c r="V34" s="46">
        <f t="shared" si="0"/>
        <v>6000</v>
      </c>
      <c r="W34" s="26"/>
      <c r="X34" s="26"/>
      <c r="Y34" s="26"/>
    </row>
    <row r="35" spans="1:25" ht="15" customHeight="1" x14ac:dyDescent="0.25">
      <c r="A35" s="81"/>
      <c r="B35" s="81"/>
      <c r="C35" s="81"/>
      <c r="D35" s="81"/>
      <c r="E35" s="83" t="s">
        <v>95</v>
      </c>
      <c r="F35" s="81"/>
      <c r="G35" s="33"/>
      <c r="H35" s="33"/>
      <c r="I35" s="28">
        <v>44835</v>
      </c>
      <c r="J35" s="28">
        <v>44926</v>
      </c>
      <c r="K35" s="49" t="s">
        <v>102</v>
      </c>
      <c r="L35" s="3"/>
      <c r="M35" s="29"/>
      <c r="N35" s="3"/>
      <c r="O35" s="3"/>
      <c r="P35" s="23">
        <v>730239</v>
      </c>
      <c r="Q35" s="24"/>
      <c r="R35" s="24"/>
      <c r="S35" s="24"/>
      <c r="T35" s="25">
        <v>300</v>
      </c>
      <c r="U35" s="25">
        <v>0</v>
      </c>
      <c r="V35" s="46">
        <f t="shared" si="0"/>
        <v>300</v>
      </c>
      <c r="W35" s="26"/>
      <c r="X35" s="26"/>
      <c r="Y35" s="26"/>
    </row>
    <row r="36" spans="1:25" x14ac:dyDescent="0.25">
      <c r="A36" s="82"/>
      <c r="B36" s="82"/>
      <c r="C36" s="82"/>
      <c r="D36" s="82"/>
      <c r="E36" s="84"/>
      <c r="F36" s="82"/>
      <c r="G36" s="34"/>
      <c r="H36" s="34"/>
      <c r="I36" s="28">
        <v>44835</v>
      </c>
      <c r="J36" s="28">
        <v>44926</v>
      </c>
      <c r="K36" s="49" t="s">
        <v>102</v>
      </c>
      <c r="L36" s="3"/>
      <c r="M36" s="29"/>
      <c r="N36" s="3"/>
      <c r="O36" s="3"/>
      <c r="P36" s="23">
        <v>840401</v>
      </c>
      <c r="Q36" s="24"/>
      <c r="R36" s="24"/>
      <c r="S36" s="24"/>
      <c r="T36" s="25">
        <v>4400</v>
      </c>
      <c r="U36" s="25">
        <v>0</v>
      </c>
      <c r="V36" s="46">
        <f t="shared" si="0"/>
        <v>4400</v>
      </c>
      <c r="W36" s="26"/>
      <c r="X36" s="26"/>
      <c r="Y36" s="26"/>
    </row>
    <row r="37" spans="1:25" ht="47.25" customHeight="1" x14ac:dyDescent="0.25">
      <c r="A37" s="80" t="s">
        <v>112</v>
      </c>
      <c r="B37" s="80" t="s">
        <v>113</v>
      </c>
      <c r="C37" s="80" t="s">
        <v>114</v>
      </c>
      <c r="D37" s="80" t="s">
        <v>115</v>
      </c>
      <c r="E37" s="80" t="s">
        <v>116</v>
      </c>
      <c r="F37" s="80" t="s">
        <v>97</v>
      </c>
      <c r="G37" s="44"/>
      <c r="H37" s="44"/>
      <c r="I37" s="89">
        <v>44805</v>
      </c>
      <c r="J37" s="89">
        <v>44926</v>
      </c>
      <c r="K37" s="80"/>
      <c r="L37" s="80" t="s">
        <v>102</v>
      </c>
      <c r="M37" s="80"/>
      <c r="N37" s="80"/>
      <c r="O37" s="80"/>
      <c r="P37" s="45">
        <v>530813</v>
      </c>
      <c r="Q37" s="48"/>
      <c r="R37" s="48"/>
      <c r="S37" s="48"/>
      <c r="T37" s="46">
        <v>0</v>
      </c>
      <c r="U37" s="46">
        <v>700</v>
      </c>
      <c r="V37" s="46">
        <f>T37+U37</f>
        <v>700</v>
      </c>
      <c r="W37" s="47"/>
      <c r="X37" s="47"/>
      <c r="Y37" s="47"/>
    </row>
    <row r="38" spans="1:25" ht="47.25" customHeight="1" x14ac:dyDescent="0.25">
      <c r="A38" s="82"/>
      <c r="B38" s="82" t="s">
        <v>113</v>
      </c>
      <c r="C38" s="82" t="s">
        <v>114</v>
      </c>
      <c r="D38" s="82" t="s">
        <v>115</v>
      </c>
      <c r="E38" s="82" t="s">
        <v>116</v>
      </c>
      <c r="F38" s="82" t="s">
        <v>97</v>
      </c>
      <c r="G38" s="44"/>
      <c r="H38" s="44"/>
      <c r="I38" s="82">
        <v>44805</v>
      </c>
      <c r="J38" s="82">
        <v>44926</v>
      </c>
      <c r="K38" s="82"/>
      <c r="L38" s="82"/>
      <c r="M38" s="82"/>
      <c r="N38" s="82"/>
      <c r="O38" s="82"/>
      <c r="P38" s="45">
        <v>530704</v>
      </c>
      <c r="Q38" s="48"/>
      <c r="R38" s="48"/>
      <c r="S38" s="48"/>
      <c r="T38" s="46">
        <v>0</v>
      </c>
      <c r="U38" s="46">
        <v>600</v>
      </c>
      <c r="V38" s="46">
        <f>T38+U38</f>
        <v>600</v>
      </c>
      <c r="W38" s="47"/>
      <c r="X38" s="47"/>
      <c r="Y38" s="47"/>
    </row>
    <row r="39" spans="1:25" ht="15" customHeight="1" x14ac:dyDescent="0.25">
      <c r="A39" s="76" t="s">
        <v>47</v>
      </c>
      <c r="B39" s="76"/>
      <c r="C39" s="76"/>
      <c r="D39" s="76"/>
      <c r="E39" s="76"/>
      <c r="F39" s="76"/>
      <c r="G39" s="76"/>
      <c r="H39" s="76"/>
      <c r="I39" s="76"/>
      <c r="J39" s="76"/>
      <c r="K39" s="76"/>
      <c r="L39" s="76"/>
      <c r="M39" s="76"/>
      <c r="N39" s="76"/>
      <c r="O39" s="76"/>
      <c r="P39" s="76"/>
      <c r="Q39" s="18">
        <f>SUM(Q10:Q36)</f>
        <v>0</v>
      </c>
      <c r="R39" s="18">
        <f>SUM(R29:R36)</f>
        <v>0</v>
      </c>
      <c r="S39" s="18">
        <f>SUM(S29:S36)</f>
        <v>0</v>
      </c>
      <c r="T39" s="18">
        <f>SUM(T10:T38)</f>
        <v>2600000</v>
      </c>
      <c r="U39" s="18">
        <f>SUM(U29:U36)</f>
        <v>0</v>
      </c>
      <c r="V39" s="18">
        <f>SUM(V10:V38)</f>
        <v>2601300</v>
      </c>
      <c r="W39" s="18">
        <f>SUM(W29:W36)</f>
        <v>0</v>
      </c>
      <c r="X39" s="18">
        <f>SUM(X29:X36)</f>
        <v>0</v>
      </c>
      <c r="Y39" s="18">
        <f>SUM(Y29:Y36)</f>
        <v>0</v>
      </c>
    </row>
    <row r="40" spans="1:25" x14ac:dyDescent="0.25">
      <c r="A40" s="75" t="s">
        <v>125</v>
      </c>
      <c r="B40" s="75"/>
      <c r="C40" s="51">
        <v>44761</v>
      </c>
      <c r="D40" s="9"/>
      <c r="E40" s="9"/>
      <c r="F40" s="9"/>
      <c r="G40" s="9"/>
      <c r="H40" s="9"/>
      <c r="I40" s="9"/>
      <c r="J40" s="9"/>
      <c r="K40" s="9"/>
      <c r="L40" s="9"/>
      <c r="M40" s="9"/>
      <c r="N40" s="9"/>
      <c r="O40" s="9"/>
      <c r="P40" s="9"/>
      <c r="Q40" s="9"/>
      <c r="R40" s="9"/>
      <c r="S40" s="9"/>
      <c r="T40" s="9"/>
      <c r="U40" s="9"/>
      <c r="V40" s="9"/>
      <c r="W40" s="9"/>
      <c r="X40" s="9"/>
      <c r="Y40" s="9"/>
    </row>
    <row r="42" spans="1:25" ht="53.25" customHeight="1" x14ac:dyDescent="0.25">
      <c r="A42" s="73"/>
      <c r="B42" s="73"/>
      <c r="C42" s="73"/>
      <c r="D42" s="73"/>
      <c r="E42" s="73"/>
      <c r="F42" s="73"/>
      <c r="G42" s="73"/>
      <c r="H42" s="73"/>
      <c r="I42" s="73"/>
      <c r="J42" s="73"/>
      <c r="K42" s="73"/>
      <c r="L42" s="73"/>
      <c r="M42" s="73"/>
      <c r="N42" s="73"/>
      <c r="O42" s="73"/>
      <c r="P42" s="73"/>
      <c r="Q42" s="73"/>
      <c r="R42" s="73"/>
    </row>
    <row r="45" spans="1:25" ht="32.25" customHeight="1" x14ac:dyDescent="0.25">
      <c r="B45" s="8"/>
      <c r="C45" s="71" t="s">
        <v>44</v>
      </c>
      <c r="D45" s="71"/>
      <c r="E45" s="71"/>
      <c r="F45" s="22"/>
      <c r="G45" s="22"/>
      <c r="H45" s="22"/>
      <c r="I45" s="8"/>
      <c r="J45" s="71" t="s">
        <v>45</v>
      </c>
      <c r="K45" s="71"/>
      <c r="L45" s="71"/>
      <c r="M45" s="8"/>
      <c r="N45" s="8"/>
      <c r="O45" s="8"/>
      <c r="P45" s="8"/>
      <c r="Q45" s="72" t="s">
        <v>123</v>
      </c>
      <c r="R45" s="72"/>
      <c r="S45" s="72"/>
    </row>
    <row r="46" spans="1:25" ht="30" customHeight="1" x14ac:dyDescent="0.25">
      <c r="C46" s="99" t="s">
        <v>122</v>
      </c>
      <c r="D46" s="99"/>
      <c r="E46" s="99"/>
      <c r="J46" s="99" t="s">
        <v>122</v>
      </c>
      <c r="K46" s="99"/>
      <c r="L46" s="99"/>
      <c r="Q46" s="99" t="s">
        <v>124</v>
      </c>
      <c r="R46" s="99"/>
      <c r="S46" s="99"/>
    </row>
  </sheetData>
  <mergeCells count="67">
    <mergeCell ref="C46:E46"/>
    <mergeCell ref="J46:L46"/>
    <mergeCell ref="Q46:S46"/>
    <mergeCell ref="M37:M38"/>
    <mergeCell ref="N37:N38"/>
    <mergeCell ref="O37:O38"/>
    <mergeCell ref="F37:F38"/>
    <mergeCell ref="I37:I38"/>
    <mergeCell ref="J37:J38"/>
    <mergeCell ref="K37:K38"/>
    <mergeCell ref="L37:L38"/>
    <mergeCell ref="A37:A38"/>
    <mergeCell ref="B37:B38"/>
    <mergeCell ref="C37:C38"/>
    <mergeCell ref="D37:D38"/>
    <mergeCell ref="E37:E38"/>
    <mergeCell ref="B3:E3"/>
    <mergeCell ref="C5:E5"/>
    <mergeCell ref="F16:F19"/>
    <mergeCell ref="F23:F24"/>
    <mergeCell ref="F25:F26"/>
    <mergeCell ref="D7:D9"/>
    <mergeCell ref="F10:F15"/>
    <mergeCell ref="E14:E15"/>
    <mergeCell ref="C25:C26"/>
    <mergeCell ref="D25:D26"/>
    <mergeCell ref="C16:C19"/>
    <mergeCell ref="C22:C24"/>
    <mergeCell ref="E30:E31"/>
    <mergeCell ref="E35:E36"/>
    <mergeCell ref="F30:F36"/>
    <mergeCell ref="F27:F29"/>
    <mergeCell ref="D10:D15"/>
    <mergeCell ref="D16:D19"/>
    <mergeCell ref="D22:D24"/>
    <mergeCell ref="C45:E45"/>
    <mergeCell ref="Q45:S45"/>
    <mergeCell ref="J45:L45"/>
    <mergeCell ref="A42:R42"/>
    <mergeCell ref="A5:B5"/>
    <mergeCell ref="A40:B40"/>
    <mergeCell ref="A39:P39"/>
    <mergeCell ref="I7:I9"/>
    <mergeCell ref="J7:J9"/>
    <mergeCell ref="C27:C29"/>
    <mergeCell ref="D27:D29"/>
    <mergeCell ref="C30:C36"/>
    <mergeCell ref="D30:D36"/>
    <mergeCell ref="A10:A36"/>
    <mergeCell ref="B10:B36"/>
    <mergeCell ref="C10:C15"/>
    <mergeCell ref="A1:Y1"/>
    <mergeCell ref="Q7:Y7"/>
    <mergeCell ref="K7:N8"/>
    <mergeCell ref="T8:V8"/>
    <mergeCell ref="W8:Y8"/>
    <mergeCell ref="A2:W2"/>
    <mergeCell ref="A7:A9"/>
    <mergeCell ref="B7:B9"/>
    <mergeCell ref="C7:C9"/>
    <mergeCell ref="E7:E9"/>
    <mergeCell ref="P7:P9"/>
    <mergeCell ref="G7:G9"/>
    <mergeCell ref="Q8:S8"/>
    <mergeCell ref="H7:H9"/>
    <mergeCell ref="F7:F9"/>
    <mergeCell ref="O7:O9"/>
  </mergeCells>
  <pageMargins left="0.7" right="0.7"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workbookViewId="0">
      <selection activeCell="D7" sqref="D7"/>
    </sheetView>
  </sheetViews>
  <sheetFormatPr baseColWidth="10" defaultRowHeight="15" x14ac:dyDescent="0.25"/>
  <cols>
    <col min="2" max="2" width="13.85546875" customWidth="1"/>
    <col min="3" max="3" width="12.5703125" customWidth="1"/>
    <col min="4" max="4" width="6.140625" bestFit="1" customWidth="1"/>
    <col min="5" max="5" width="7" bestFit="1" customWidth="1"/>
    <col min="6" max="6" width="8.28515625" bestFit="1" customWidth="1"/>
    <col min="7" max="7" width="15.5703125" customWidth="1"/>
  </cols>
  <sheetData>
    <row r="1" spans="1:23" ht="18.75" customHeight="1" x14ac:dyDescent="0.3">
      <c r="A1" s="54" t="s">
        <v>26</v>
      </c>
      <c r="B1" s="54"/>
      <c r="C1" s="54"/>
      <c r="D1" s="54"/>
      <c r="E1" s="54"/>
      <c r="F1" s="54"/>
      <c r="G1" s="54"/>
      <c r="H1" s="54"/>
      <c r="I1" s="54"/>
      <c r="J1" s="11"/>
      <c r="K1" s="11"/>
      <c r="L1" s="11"/>
      <c r="M1" s="11"/>
      <c r="N1" s="11"/>
      <c r="O1" s="11"/>
      <c r="P1" s="11"/>
      <c r="Q1" s="11"/>
      <c r="R1" s="11"/>
      <c r="S1" s="11"/>
      <c r="T1" s="11"/>
      <c r="U1" s="11"/>
      <c r="V1" s="11"/>
      <c r="W1" s="11"/>
    </row>
    <row r="2" spans="1:23" ht="18.75" x14ac:dyDescent="0.3">
      <c r="A2" s="1"/>
      <c r="B2" s="1"/>
      <c r="C2" s="1"/>
      <c r="D2" s="1"/>
      <c r="E2" s="1"/>
      <c r="F2" s="1"/>
      <c r="G2" s="1"/>
      <c r="H2" s="11"/>
      <c r="I2" s="11"/>
      <c r="J2" s="11"/>
      <c r="K2" s="11"/>
      <c r="L2" s="11"/>
      <c r="M2" s="11"/>
      <c r="N2" s="11"/>
      <c r="O2" s="11"/>
      <c r="P2" s="11"/>
      <c r="Q2" s="11"/>
      <c r="R2" s="11"/>
      <c r="S2" s="11"/>
      <c r="T2" s="11"/>
      <c r="U2" s="11"/>
      <c r="V2" s="1"/>
      <c r="W2" s="1"/>
    </row>
    <row r="3" spans="1:23" ht="30.75" customHeight="1" x14ac:dyDescent="0.3">
      <c r="A3" s="8" t="s">
        <v>18</v>
      </c>
      <c r="B3" s="88" t="s">
        <v>54</v>
      </c>
      <c r="C3" s="88"/>
      <c r="D3" s="10"/>
      <c r="E3" s="10"/>
      <c r="F3" s="10"/>
      <c r="G3" s="10"/>
      <c r="H3" s="10"/>
      <c r="I3" s="10"/>
      <c r="J3" s="52"/>
      <c r="K3" s="52"/>
      <c r="L3" s="52"/>
      <c r="M3" s="52"/>
      <c r="N3" s="52"/>
      <c r="O3" s="52"/>
      <c r="P3" s="52"/>
      <c r="Q3" s="52"/>
      <c r="R3" s="52"/>
      <c r="S3" s="52"/>
      <c r="T3" s="52"/>
      <c r="U3" s="52"/>
      <c r="V3" s="1"/>
      <c r="W3" s="1"/>
    </row>
    <row r="5" spans="1:23" ht="15" customHeight="1" x14ac:dyDescent="0.25">
      <c r="A5" s="65" t="s">
        <v>21</v>
      </c>
      <c r="B5" s="65" t="s">
        <v>30</v>
      </c>
      <c r="C5" s="65" t="s">
        <v>31</v>
      </c>
      <c r="D5" s="92" t="s">
        <v>28</v>
      </c>
      <c r="E5" s="93"/>
      <c r="F5" s="94"/>
      <c r="G5" s="90" t="s">
        <v>32</v>
      </c>
      <c r="H5" s="90" t="s">
        <v>24</v>
      </c>
      <c r="I5" s="90" t="s">
        <v>25</v>
      </c>
      <c r="J5" s="90" t="s">
        <v>33</v>
      </c>
    </row>
    <row r="6" spans="1:23" ht="21" customHeight="1" x14ac:dyDescent="0.25">
      <c r="A6" s="65"/>
      <c r="B6" s="65"/>
      <c r="C6" s="65"/>
      <c r="D6" s="53" t="s">
        <v>12</v>
      </c>
      <c r="E6" s="53" t="s">
        <v>13</v>
      </c>
      <c r="F6" s="53" t="s">
        <v>22</v>
      </c>
      <c r="G6" s="91"/>
      <c r="H6" s="91"/>
      <c r="I6" s="91"/>
      <c r="J6" s="91"/>
    </row>
    <row r="7" spans="1:23" ht="180" x14ac:dyDescent="0.25">
      <c r="A7" s="3" t="s">
        <v>135</v>
      </c>
      <c r="B7" s="3" t="s">
        <v>136</v>
      </c>
      <c r="C7" s="3" t="s">
        <v>137</v>
      </c>
      <c r="D7" s="3"/>
      <c r="E7" s="3"/>
      <c r="F7" s="3" t="s">
        <v>138</v>
      </c>
      <c r="G7" s="3" t="s">
        <v>139</v>
      </c>
      <c r="H7" s="3" t="s">
        <v>103</v>
      </c>
      <c r="I7" s="3">
        <v>470</v>
      </c>
      <c r="J7" s="3" t="s">
        <v>140</v>
      </c>
    </row>
    <row r="8" spans="1:23" x14ac:dyDescent="0.25">
      <c r="A8" s="13" t="s">
        <v>27</v>
      </c>
    </row>
  </sheetData>
  <mergeCells count="10">
    <mergeCell ref="J5:J6"/>
    <mergeCell ref="A1:I1"/>
    <mergeCell ref="B3:C3"/>
    <mergeCell ref="A5:A6"/>
    <mergeCell ref="B5:B6"/>
    <mergeCell ref="C5:C6"/>
    <mergeCell ref="D5:F5"/>
    <mergeCell ref="G5:G6"/>
    <mergeCell ref="H5:H6"/>
    <mergeCell ref="I5:I6"/>
  </mergeCell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90" zoomScaleNormal="90" workbookViewId="0">
      <selection activeCell="C9" sqref="C9"/>
    </sheetView>
  </sheetViews>
  <sheetFormatPr baseColWidth="10" defaultRowHeight="15" x14ac:dyDescent="0.25"/>
  <cols>
    <col min="1" max="1" width="13.85546875" customWidth="1"/>
    <col min="2" max="2" width="15.85546875" customWidth="1"/>
    <col min="3" max="3" width="13" customWidth="1"/>
    <col min="7" max="8" width="12.42578125" customWidth="1"/>
    <col min="10" max="10" width="38.42578125" customWidth="1"/>
  </cols>
  <sheetData>
    <row r="1" spans="1:10" ht="18.75" customHeight="1" x14ac:dyDescent="0.3">
      <c r="A1" s="54" t="s">
        <v>26</v>
      </c>
      <c r="B1" s="54"/>
      <c r="C1" s="54"/>
      <c r="D1" s="54"/>
      <c r="E1" s="54"/>
      <c r="F1" s="54"/>
      <c r="G1" s="54"/>
      <c r="H1" s="54"/>
      <c r="I1" s="54"/>
      <c r="J1" s="54"/>
    </row>
    <row r="2" spans="1:10" ht="18.75" x14ac:dyDescent="0.3">
      <c r="A2" s="1"/>
      <c r="B2" s="1"/>
      <c r="C2" s="1"/>
      <c r="D2" s="1"/>
      <c r="E2" s="1"/>
      <c r="F2" s="1"/>
      <c r="G2" s="1"/>
      <c r="H2" s="1"/>
      <c r="I2" s="11"/>
      <c r="J2" s="11"/>
    </row>
    <row r="3" spans="1:10" x14ac:dyDescent="0.25">
      <c r="A3" s="8" t="s">
        <v>18</v>
      </c>
      <c r="B3" s="10" t="s">
        <v>54</v>
      </c>
      <c r="C3" s="10"/>
      <c r="D3" s="10"/>
      <c r="E3" s="10"/>
      <c r="F3" s="10"/>
      <c r="G3" s="10"/>
      <c r="H3" s="10"/>
      <c r="I3" s="10"/>
      <c r="J3" s="10"/>
    </row>
    <row r="5" spans="1:10" ht="15" customHeight="1" x14ac:dyDescent="0.25">
      <c r="A5" s="66" t="s">
        <v>0</v>
      </c>
      <c r="B5" s="66" t="s">
        <v>1</v>
      </c>
      <c r="C5" s="66" t="s">
        <v>34</v>
      </c>
      <c r="D5" s="58" t="s">
        <v>10</v>
      </c>
      <c r="E5" s="59"/>
      <c r="F5" s="59"/>
      <c r="G5" s="66" t="s">
        <v>23</v>
      </c>
      <c r="H5" s="66" t="s">
        <v>24</v>
      </c>
      <c r="I5" s="66" t="s">
        <v>25</v>
      </c>
      <c r="J5" s="66" t="s">
        <v>33</v>
      </c>
    </row>
    <row r="6" spans="1:10" ht="21.75" customHeight="1" x14ac:dyDescent="0.25">
      <c r="A6" s="66"/>
      <c r="B6" s="66"/>
      <c r="C6" s="66"/>
      <c r="D6" s="14" t="s">
        <v>12</v>
      </c>
      <c r="E6" s="14" t="s">
        <v>13</v>
      </c>
      <c r="F6" s="14" t="s">
        <v>22</v>
      </c>
      <c r="G6" s="66"/>
      <c r="H6" s="66"/>
      <c r="I6" s="66"/>
      <c r="J6" s="66"/>
    </row>
    <row r="7" spans="1:10" ht="120" x14ac:dyDescent="0.25">
      <c r="A7" s="80" t="s">
        <v>56</v>
      </c>
      <c r="B7" s="80" t="s">
        <v>57</v>
      </c>
      <c r="C7" s="3" t="s">
        <v>127</v>
      </c>
      <c r="D7" s="3"/>
      <c r="E7" s="3"/>
      <c r="F7" s="3" t="s">
        <v>102</v>
      </c>
      <c r="G7" s="3" t="s">
        <v>128</v>
      </c>
      <c r="H7" s="3" t="s">
        <v>129</v>
      </c>
      <c r="I7" s="100">
        <v>25000000</v>
      </c>
      <c r="J7" s="3" t="s">
        <v>130</v>
      </c>
    </row>
    <row r="8" spans="1:10" ht="120" x14ac:dyDescent="0.25">
      <c r="A8" s="81"/>
      <c r="B8" s="81"/>
      <c r="C8" s="3" t="s">
        <v>70</v>
      </c>
      <c r="D8" s="3"/>
      <c r="E8" s="3"/>
      <c r="F8" s="3" t="s">
        <v>102</v>
      </c>
      <c r="G8" s="3" t="s">
        <v>120</v>
      </c>
      <c r="H8" s="3" t="s">
        <v>131</v>
      </c>
      <c r="I8" s="100">
        <v>150000</v>
      </c>
      <c r="J8" s="3" t="s">
        <v>132</v>
      </c>
    </row>
    <row r="9" spans="1:10" ht="180" x14ac:dyDescent="0.25">
      <c r="A9" s="81"/>
      <c r="B9" s="81"/>
      <c r="C9" s="3" t="s">
        <v>73</v>
      </c>
      <c r="D9" s="3"/>
      <c r="E9" s="3"/>
      <c r="F9" s="3" t="s">
        <v>102</v>
      </c>
      <c r="G9" s="3" t="s">
        <v>121</v>
      </c>
      <c r="H9" s="3" t="s">
        <v>103</v>
      </c>
      <c r="I9" s="100"/>
      <c r="J9" s="3" t="s">
        <v>133</v>
      </c>
    </row>
    <row r="10" spans="1:10" ht="180" x14ac:dyDescent="0.25">
      <c r="A10" s="82"/>
      <c r="B10" s="82"/>
      <c r="C10" s="3" t="s">
        <v>89</v>
      </c>
      <c r="D10" s="3"/>
      <c r="E10" s="3"/>
      <c r="F10" s="3" t="s">
        <v>102</v>
      </c>
      <c r="G10" s="3" t="s">
        <v>117</v>
      </c>
      <c r="H10" s="3" t="s">
        <v>103</v>
      </c>
      <c r="I10" s="100">
        <v>47000</v>
      </c>
      <c r="J10" s="3" t="s">
        <v>126</v>
      </c>
    </row>
    <row r="11" spans="1:10" x14ac:dyDescent="0.25">
      <c r="A11" s="13"/>
      <c r="C11" s="3"/>
      <c r="G11" s="3"/>
    </row>
  </sheetData>
  <mergeCells count="11">
    <mergeCell ref="A7:A10"/>
    <mergeCell ref="B7:B10"/>
    <mergeCell ref="G5:G6"/>
    <mergeCell ref="H5:H6"/>
    <mergeCell ref="I5:I6"/>
    <mergeCell ref="A1:J1"/>
    <mergeCell ref="J5:J6"/>
    <mergeCell ref="A5:A6"/>
    <mergeCell ref="B5:B6"/>
    <mergeCell ref="C5:C6"/>
    <mergeCell ref="D5: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17" workbookViewId="0">
      <selection activeCell="E25" sqref="E25"/>
    </sheetView>
  </sheetViews>
  <sheetFormatPr baseColWidth="10" defaultRowHeight="15" x14ac:dyDescent="0.25"/>
  <cols>
    <col min="1" max="1" width="32.5703125" customWidth="1"/>
    <col min="2" max="2" width="19.5703125" bestFit="1" customWidth="1"/>
    <col min="3" max="3" width="19.5703125" customWidth="1"/>
    <col min="4" max="4" width="21" bestFit="1" customWidth="1"/>
    <col min="5" max="5" width="23" customWidth="1"/>
    <col min="6" max="6" width="33.5703125" customWidth="1"/>
  </cols>
  <sheetData>
    <row r="1" spans="1:6" x14ac:dyDescent="0.25">
      <c r="A1" s="95" t="s">
        <v>43</v>
      </c>
      <c r="B1" s="95"/>
      <c r="C1" s="95"/>
      <c r="D1" s="95"/>
      <c r="E1" s="95"/>
      <c r="F1" s="95"/>
    </row>
    <row r="2" spans="1:6" x14ac:dyDescent="0.25">
      <c r="A2" s="16"/>
      <c r="B2" s="16"/>
      <c r="C2" s="16"/>
      <c r="D2" s="16"/>
    </row>
    <row r="3" spans="1:6" x14ac:dyDescent="0.25">
      <c r="A3" s="17" t="s">
        <v>1</v>
      </c>
      <c r="B3" s="17" t="s">
        <v>38</v>
      </c>
      <c r="C3" s="17" t="s">
        <v>41</v>
      </c>
      <c r="D3" s="17" t="s">
        <v>36</v>
      </c>
      <c r="E3" s="17" t="s">
        <v>39</v>
      </c>
      <c r="F3" s="17" t="s">
        <v>40</v>
      </c>
    </row>
    <row r="4" spans="1:6" ht="30" x14ac:dyDescent="0.25">
      <c r="A4" s="12" t="s">
        <v>57</v>
      </c>
      <c r="B4" s="27" t="s">
        <v>60</v>
      </c>
      <c r="C4" s="12"/>
      <c r="D4" s="12"/>
      <c r="E4" s="12" t="s">
        <v>104</v>
      </c>
      <c r="F4" s="3" t="s">
        <v>109</v>
      </c>
    </row>
    <row r="5" spans="1:6" ht="45" x14ac:dyDescent="0.25">
      <c r="A5" s="12"/>
      <c r="B5" s="27" t="s">
        <v>61</v>
      </c>
      <c r="C5" s="12"/>
      <c r="D5" s="12"/>
      <c r="E5" s="12" t="s">
        <v>104</v>
      </c>
      <c r="F5" s="3" t="s">
        <v>109</v>
      </c>
    </row>
    <row r="6" spans="1:6" ht="45" x14ac:dyDescent="0.25">
      <c r="A6" s="12"/>
      <c r="B6" s="27" t="s">
        <v>62</v>
      </c>
      <c r="C6" s="12"/>
      <c r="D6" s="12"/>
      <c r="E6" s="12" t="s">
        <v>104</v>
      </c>
      <c r="F6" s="3" t="s">
        <v>109</v>
      </c>
    </row>
    <row r="7" spans="1:6" ht="30" customHeight="1" x14ac:dyDescent="0.25">
      <c r="A7" s="12"/>
      <c r="B7" s="27" t="s">
        <v>63</v>
      </c>
      <c r="C7" s="12"/>
      <c r="D7" s="12"/>
      <c r="E7" s="12" t="s">
        <v>104</v>
      </c>
      <c r="F7" s="3" t="s">
        <v>109</v>
      </c>
    </row>
    <row r="8" spans="1:6" ht="30" x14ac:dyDescent="0.25">
      <c r="A8" s="12"/>
      <c r="B8" s="80" t="s">
        <v>64</v>
      </c>
      <c r="C8" s="12"/>
      <c r="D8" s="12"/>
      <c r="E8" s="12" t="s">
        <v>104</v>
      </c>
      <c r="F8" s="3" t="s">
        <v>109</v>
      </c>
    </row>
    <row r="9" spans="1:6" ht="30" x14ac:dyDescent="0.25">
      <c r="A9" s="12"/>
      <c r="B9" s="81"/>
      <c r="C9" s="12"/>
      <c r="D9" s="12"/>
      <c r="E9" s="12" t="s">
        <v>104</v>
      </c>
      <c r="F9" s="3" t="s">
        <v>109</v>
      </c>
    </row>
    <row r="10" spans="1:6" ht="48.75" customHeight="1" x14ac:dyDescent="0.25">
      <c r="A10" s="12"/>
      <c r="B10" s="30" t="s">
        <v>66</v>
      </c>
      <c r="C10" s="12"/>
      <c r="D10" s="12"/>
      <c r="E10" s="12" t="s">
        <v>105</v>
      </c>
      <c r="F10" s="3" t="s">
        <v>134</v>
      </c>
    </row>
    <row r="11" spans="1:6" ht="72" customHeight="1" x14ac:dyDescent="0.25">
      <c r="A11" s="12"/>
      <c r="B11" s="30" t="s">
        <v>67</v>
      </c>
      <c r="C11" s="12"/>
      <c r="D11" s="12"/>
      <c r="E11" s="12" t="s">
        <v>105</v>
      </c>
      <c r="F11" s="3" t="s">
        <v>134</v>
      </c>
    </row>
    <row r="12" spans="1:6" ht="30" x14ac:dyDescent="0.25">
      <c r="A12" s="12"/>
      <c r="B12" s="30" t="s">
        <v>68</v>
      </c>
      <c r="C12" s="12"/>
      <c r="D12" s="12"/>
      <c r="E12" s="12" t="s">
        <v>105</v>
      </c>
      <c r="F12" s="3" t="s">
        <v>134</v>
      </c>
    </row>
    <row r="13" spans="1:6" ht="30" x14ac:dyDescent="0.25">
      <c r="A13" s="12"/>
      <c r="B13" s="30" t="s">
        <v>69</v>
      </c>
      <c r="C13" s="12"/>
      <c r="D13" s="12"/>
      <c r="E13" s="12" t="s">
        <v>105</v>
      </c>
      <c r="F13" s="3" t="s">
        <v>134</v>
      </c>
    </row>
    <row r="14" spans="1:6" ht="45" x14ac:dyDescent="0.25">
      <c r="A14" s="12"/>
      <c r="B14" s="3" t="s">
        <v>72</v>
      </c>
      <c r="C14" s="12"/>
      <c r="D14" s="12"/>
      <c r="E14" s="12" t="s">
        <v>105</v>
      </c>
      <c r="F14" s="3" t="s">
        <v>134</v>
      </c>
    </row>
    <row r="15" spans="1:6" ht="120" x14ac:dyDescent="0.25">
      <c r="A15" s="12"/>
      <c r="B15" s="3" t="s">
        <v>98</v>
      </c>
      <c r="C15" s="12"/>
      <c r="D15" s="12"/>
      <c r="E15" s="12" t="s">
        <v>106</v>
      </c>
      <c r="F15" s="3" t="s">
        <v>108</v>
      </c>
    </row>
    <row r="16" spans="1:6" ht="60" x14ac:dyDescent="0.25">
      <c r="A16" s="12"/>
      <c r="B16" s="3" t="s">
        <v>77</v>
      </c>
      <c r="C16" s="12"/>
      <c r="D16" s="12"/>
      <c r="E16" s="12" t="s">
        <v>107</v>
      </c>
      <c r="F16" s="3" t="s">
        <v>110</v>
      </c>
    </row>
    <row r="17" spans="1:6" ht="45" x14ac:dyDescent="0.25">
      <c r="A17" s="12"/>
      <c r="B17" s="3" t="s">
        <v>78</v>
      </c>
      <c r="C17" s="12"/>
      <c r="D17" s="12"/>
      <c r="E17" s="12" t="s">
        <v>106</v>
      </c>
      <c r="F17" s="3" t="s">
        <v>108</v>
      </c>
    </row>
    <row r="18" spans="1:6" ht="45" x14ac:dyDescent="0.25">
      <c r="A18" s="12"/>
      <c r="B18" s="3" t="s">
        <v>79</v>
      </c>
      <c r="C18" s="12"/>
      <c r="D18" s="12"/>
      <c r="E18" s="12" t="s">
        <v>106</v>
      </c>
      <c r="F18" s="3" t="s">
        <v>108</v>
      </c>
    </row>
    <row r="19" spans="1:6" ht="75" x14ac:dyDescent="0.25">
      <c r="A19" s="12"/>
      <c r="B19" s="3" t="s">
        <v>82</v>
      </c>
      <c r="C19" s="12"/>
      <c r="D19" s="12"/>
      <c r="E19" s="12" t="s">
        <v>106</v>
      </c>
      <c r="F19" s="3" t="s">
        <v>108</v>
      </c>
    </row>
    <row r="20" spans="1:6" ht="45" x14ac:dyDescent="0.25">
      <c r="A20" s="12"/>
      <c r="B20" s="3" t="s">
        <v>83</v>
      </c>
      <c r="C20" s="12"/>
      <c r="D20" s="12"/>
      <c r="E20" s="12" t="s">
        <v>106</v>
      </c>
      <c r="F20" s="3" t="s">
        <v>108</v>
      </c>
    </row>
    <row r="21" spans="1:6" ht="45" x14ac:dyDescent="0.25">
      <c r="A21" s="12"/>
      <c r="B21" s="3" t="s">
        <v>86</v>
      </c>
      <c r="C21" s="12"/>
      <c r="D21" s="12"/>
      <c r="E21" s="12" t="s">
        <v>106</v>
      </c>
      <c r="F21" s="3" t="s">
        <v>108</v>
      </c>
    </row>
    <row r="22" spans="1:6" ht="45" x14ac:dyDescent="0.25">
      <c r="A22" s="12"/>
      <c r="B22" s="3" t="s">
        <v>87</v>
      </c>
      <c r="C22" s="12"/>
      <c r="D22" s="12"/>
      <c r="E22" s="12" t="s">
        <v>106</v>
      </c>
      <c r="F22" s="3" t="s">
        <v>108</v>
      </c>
    </row>
    <row r="23" spans="1:6" ht="45" customHeight="1" x14ac:dyDescent="0.25">
      <c r="A23" s="12"/>
      <c r="B23" s="3" t="s">
        <v>88</v>
      </c>
      <c r="C23" s="12"/>
      <c r="D23" s="12"/>
      <c r="E23" s="12" t="s">
        <v>106</v>
      </c>
      <c r="F23" s="3" t="s">
        <v>108</v>
      </c>
    </row>
    <row r="24" spans="1:6" x14ac:dyDescent="0.25">
      <c r="A24" t="s">
        <v>42</v>
      </c>
    </row>
  </sheetData>
  <mergeCells count="2">
    <mergeCell ref="A1:F1"/>
    <mergeCell ref="B8:B9"/>
  </mergeCells>
  <pageMargins left="0.7" right="0.7" top="0.75" bottom="0.75" header="0.3" footer="0.3"/>
  <pageSetup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
  <sheetViews>
    <sheetView workbookViewId="0">
      <selection activeCell="D15" sqref="D15"/>
    </sheetView>
  </sheetViews>
  <sheetFormatPr baseColWidth="10" defaultRowHeight="15" x14ac:dyDescent="0.25"/>
  <cols>
    <col min="2" max="2" width="45.140625" customWidth="1"/>
    <col min="3" max="3" width="33.85546875" customWidth="1"/>
    <col min="4" max="4" width="37.140625" customWidth="1"/>
  </cols>
  <sheetData>
    <row r="1" spans="2:17" x14ac:dyDescent="0.25">
      <c r="B1" s="96" t="s">
        <v>52</v>
      </c>
      <c r="C1" s="96"/>
      <c r="D1" s="96"/>
    </row>
    <row r="3" spans="2:17" x14ac:dyDescent="0.25">
      <c r="B3" s="20" t="s">
        <v>48</v>
      </c>
      <c r="C3" s="20" t="s">
        <v>50</v>
      </c>
      <c r="D3" s="20" t="s">
        <v>49</v>
      </c>
    </row>
    <row r="4" spans="2:17" x14ac:dyDescent="0.25">
      <c r="B4" s="12"/>
      <c r="C4" s="12"/>
      <c r="D4" s="12"/>
    </row>
    <row r="5" spans="2:17" x14ac:dyDescent="0.25">
      <c r="B5" s="12"/>
      <c r="C5" s="12"/>
      <c r="D5" s="12"/>
    </row>
    <row r="6" spans="2:17" x14ac:dyDescent="0.25">
      <c r="B6" s="97" t="s">
        <v>51</v>
      </c>
      <c r="C6" s="97"/>
      <c r="D6" s="19">
        <f>SUM(D4:D5)</f>
        <v>0</v>
      </c>
    </row>
    <row r="7" spans="2:17" x14ac:dyDescent="0.25">
      <c r="B7" s="16"/>
      <c r="C7" s="16"/>
      <c r="D7" s="16"/>
    </row>
    <row r="8" spans="2:17" x14ac:dyDescent="0.25">
      <c r="B8" s="21" t="s">
        <v>46</v>
      </c>
      <c r="C8" s="21"/>
      <c r="D8" s="21"/>
    </row>
    <row r="10" spans="2:17" x14ac:dyDescent="0.25">
      <c r="B10" s="98" t="s">
        <v>53</v>
      </c>
      <c r="C10" s="98"/>
      <c r="D10" s="98"/>
      <c r="E10" s="1"/>
      <c r="F10" s="1"/>
      <c r="G10" s="1"/>
      <c r="H10" s="1"/>
      <c r="I10" s="1"/>
      <c r="J10" s="1"/>
      <c r="K10" s="1"/>
      <c r="L10" s="1"/>
      <c r="M10" s="1"/>
      <c r="N10" s="1"/>
      <c r="O10" s="1"/>
      <c r="P10" s="1"/>
      <c r="Q10" s="1"/>
    </row>
  </sheetData>
  <mergeCells count="3">
    <mergeCell ref="B1:D1"/>
    <mergeCell ref="B6:C6"/>
    <mergeCell ref="B10:D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REFORMA</vt:lpstr>
      <vt:lpstr>METAS OBJETIVO OPERATIVO</vt:lpstr>
      <vt:lpstr>METAS PROYECTO</vt:lpstr>
      <vt:lpstr>RESPONSABLES</vt:lpstr>
      <vt:lpstr>SALDO CAJA BANCOS</vt:lpstr>
      <vt:lpstr>REFORMA!Área_de_impresión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Sebastián Mancheno</dc:creator>
  <cp:lastModifiedBy>Norma Carmita Hormaza Heredia</cp:lastModifiedBy>
  <cp:lastPrinted>2016-09-22T14:14:53Z</cp:lastPrinted>
  <dcterms:created xsi:type="dcterms:W3CDTF">2016-06-03T15:54:51Z</dcterms:created>
  <dcterms:modified xsi:type="dcterms:W3CDTF">2022-07-20T03:59:00Z</dcterms:modified>
</cp:coreProperties>
</file>