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an\Desktop\Glenda DMQ\2. Comisión_Participación\Resoluciones\2020\Res-022-CPC-2020\Respuesta\Quitumbe\"/>
    </mc:Choice>
  </mc:AlternateContent>
  <bookViews>
    <workbookView xWindow="0" yWindow="0" windowWidth="19200" windowHeight="11595"/>
  </bookViews>
  <sheets>
    <sheet name="Comparativo Ejecución" sheetId="3" r:id="rId1"/>
    <sheet name="Presupuestos PPs" sheetId="2" r:id="rId2"/>
    <sheet name="Prints generación" sheetId="1" r:id="rId3"/>
    <sheet name="Procesos Obras 2019" sheetId="5" r:id="rId4"/>
  </sheets>
  <calcPr calcId="152511"/>
</workbook>
</file>

<file path=xl/calcChain.xml><?xml version="1.0" encoding="utf-8"?>
<calcChain xmlns="http://schemas.openxmlformats.org/spreadsheetml/2006/main">
  <c r="E40" i="3" l="1"/>
  <c r="F40" i="3" s="1"/>
  <c r="D36" i="3"/>
  <c r="D41" i="3" s="1"/>
  <c r="C36" i="3"/>
  <c r="C41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E11" i="5"/>
  <c r="E16" i="5" s="1"/>
  <c r="F11" i="5"/>
  <c r="F16" i="5" s="1"/>
  <c r="G5" i="5"/>
  <c r="H5" i="5" s="1"/>
  <c r="G6" i="5"/>
  <c r="H6" i="5" s="1"/>
  <c r="G7" i="5"/>
  <c r="H7" i="5" s="1"/>
  <c r="G8" i="5"/>
  <c r="H8" i="5" s="1"/>
  <c r="G9" i="5"/>
  <c r="H9" i="5" s="1"/>
  <c r="G10" i="5"/>
  <c r="H10" i="5" s="1"/>
  <c r="G15" i="5"/>
  <c r="H15" i="5"/>
  <c r="G11" i="5" l="1"/>
  <c r="F30" i="3"/>
  <c r="E36" i="3"/>
  <c r="F36" i="3" s="1"/>
  <c r="G16" i="5" l="1"/>
  <c r="H16" i="5" s="1"/>
  <c r="H11" i="5"/>
  <c r="E41" i="3"/>
  <c r="F41" i="3" s="1"/>
  <c r="E20" i="3" l="1"/>
  <c r="E22" i="3" s="1"/>
  <c r="C20" i="3"/>
  <c r="C22" i="3" s="1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</calcChain>
</file>

<file path=xl/sharedStrings.xml><?xml version="1.0" encoding="utf-8"?>
<sst xmlns="http://schemas.openxmlformats.org/spreadsheetml/2006/main" count="238" uniqueCount="69">
  <si>
    <t>Partida - Descripción</t>
  </si>
  <si>
    <t>Asignación inicial</t>
  </si>
  <si>
    <t>Traspasos</t>
  </si>
  <si>
    <t>Codificado</t>
  </si>
  <si>
    <t>Comprometido</t>
  </si>
  <si>
    <t>Devengado</t>
  </si>
  <si>
    <t>Saldo por Comprometer</t>
  </si>
  <si>
    <t>Saldo por Devengar</t>
  </si>
  <si>
    <t>73 BIENES Y SERVICIOS PARA INVERSIÓN</t>
  </si>
  <si>
    <t>75 OBRAS PÚBLICAS</t>
  </si>
  <si>
    <t>84 BIENES DE LARGA DURACIÓN</t>
  </si>
  <si>
    <t/>
  </si>
  <si>
    <t>Devengado abril</t>
  </si>
  <si>
    <t>Devengado agosto</t>
  </si>
  <si>
    <t>Devengado diciembre</t>
  </si>
  <si>
    <t>Devengado enero</t>
  </si>
  <si>
    <t>Devengado febrero</t>
  </si>
  <si>
    <t>Devengado julio</t>
  </si>
  <si>
    <t>Devengado junio</t>
  </si>
  <si>
    <t>Devengado marzo</t>
  </si>
  <si>
    <t>Devengado mayo</t>
  </si>
  <si>
    <t>Devengado noviembre</t>
  </si>
  <si>
    <t>Devengado octubre</t>
  </si>
  <si>
    <t>Devengado septiembre</t>
  </si>
  <si>
    <t>PRESUPUESTOS PARTICIPATIVOS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</si>
  <si>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</si>
  <si>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</si>
  <si>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</si>
  <si>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</si>
  <si>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</si>
  <si>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</si>
  <si>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</si>
  <si>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</si>
  <si>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</si>
  <si>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</si>
  <si>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</si>
  <si>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</si>
  <si>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</si>
  <si>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EJECUTADO</t>
  </si>
  <si>
    <t>Codificado Presup Part</t>
  </si>
  <si>
    <t>% Ejecutado</t>
  </si>
  <si>
    <t>PRESUPUESTO 2018</t>
  </si>
  <si>
    <t>PRESUPUESTO 2019</t>
  </si>
  <si>
    <t>CONT.014-AZQ-2019</t>
  </si>
  <si>
    <t>CONT.013-AZQ-2019</t>
  </si>
  <si>
    <t>CONT.012-AZQ-2019</t>
  </si>
  <si>
    <t>CONT.011-AZQ-2019</t>
  </si>
  <si>
    <t>CONT.010-AZQ-2019</t>
  </si>
  <si>
    <t>CONT.009-AZQ-2019</t>
  </si>
  <si>
    <t>CONT.008-AZQ-2019</t>
  </si>
  <si>
    <t>NO DEVENGADO</t>
  </si>
  <si>
    <t>TOTAL</t>
  </si>
  <si>
    <t>ANTICIPO</t>
  </si>
  <si>
    <t>SUBTOTAL</t>
  </si>
  <si>
    <t>CONTRATO</t>
  </si>
  <si>
    <t>TOTAL PPS</t>
  </si>
  <si>
    <t>CONTRATO CALLE ISABELA HERRERIA</t>
  </si>
  <si>
    <t>CONTRATO PRESUPUESTOS PARTICIPATIVOS</t>
  </si>
  <si>
    <t>TOTAL COMPROMISOS</t>
  </si>
  <si>
    <t>DEVENGADO</t>
  </si>
  <si>
    <t>%</t>
  </si>
  <si>
    <t>EJECUCION PRESUPUESTARIA</t>
  </si>
  <si>
    <t>PRESUPUESTOS PARTICIPATIVOS AÑOS 2018 Y 2019</t>
  </si>
  <si>
    <t>ADMINISTRACION ZONAL QUITUMBE</t>
  </si>
  <si>
    <t>Elaborado por:</t>
  </si>
  <si>
    <t>Ing. Andrés Caisapanta</t>
  </si>
  <si>
    <t>Responsable Unidad Financiera AZQ</t>
  </si>
  <si>
    <t>DETALLE DE CONTRATOS</t>
  </si>
  <si>
    <t xml:space="preserve">Fecha: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</si>
</sst>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0" fillId="3" borderId="1" xfId="0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164" fontId="4" fillId="0" borderId="1" xfId="1" applyFont="1" applyFill="1" applyBorder="1" applyAlignment="1">
      <alignment vertical="top"/>
    </xf>
    <xf numFmtId="164" fontId="0" fillId="0" borderId="1" xfId="1" applyFont="1" applyFill="1" applyBorder="1" applyAlignment="1">
      <alignment vertical="top"/>
    </xf>
    <xf numFmtId="9" fontId="0" fillId="0" borderId="1" xfId="2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165" fontId="3" fillId="6" borderId="1" xfId="0" applyNumberFormat="1" applyFont="1" applyFill="1" applyBorder="1" applyAlignment="1">
      <alignment vertical="top"/>
    </xf>
    <xf numFmtId="164" fontId="0" fillId="6" borderId="1" xfId="1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4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9" fontId="0" fillId="0" borderId="1" xfId="2" applyFont="1" applyBorder="1" applyAlignment="1">
      <alignment horizontal="center" vertical="top"/>
    </xf>
    <xf numFmtId="0" fontId="2" fillId="0" borderId="0" xfId="0" applyFont="1"/>
    <xf numFmtId="164" fontId="0" fillId="0" borderId="0" xfId="1" applyFont="1" applyAlignment="1">
      <alignment horizontal="right" vertical="top"/>
    </xf>
    <xf numFmtId="164" fontId="0" fillId="3" borderId="1" xfId="1" applyFont="1" applyFill="1" applyBorder="1" applyAlignment="1">
      <alignment horizontal="right" vertical="top"/>
    </xf>
    <xf numFmtId="164" fontId="0" fillId="3" borderId="1" xfId="1" applyFont="1" applyFill="1" applyBorder="1" applyAlignment="1">
      <alignment vertical="top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164" fontId="2" fillId="4" borderId="1" xfId="1" applyFont="1" applyFill="1" applyBorder="1" applyAlignment="1">
      <alignment horizontal="right" vertical="top"/>
    </xf>
    <xf numFmtId="164" fontId="2" fillId="4" borderId="1" xfId="1" applyFont="1" applyFill="1" applyBorder="1" applyAlignment="1">
      <alignment vertical="top"/>
    </xf>
    <xf numFmtId="1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wrapText="1"/>
    </xf>
    <xf numFmtId="164" fontId="0" fillId="0" borderId="1" xfId="1" applyFont="1" applyBorder="1"/>
    <xf numFmtId="0" fontId="0" fillId="0" borderId="1" xfId="0" applyBorder="1"/>
    <xf numFmtId="164" fontId="0" fillId="0" borderId="1" xfId="1" applyFont="1" applyFill="1" applyBorder="1"/>
    <xf numFmtId="0" fontId="0" fillId="0" borderId="3" xfId="0" applyBorder="1"/>
    <xf numFmtId="164" fontId="0" fillId="0" borderId="3" xfId="1" applyFont="1" applyBorder="1"/>
    <xf numFmtId="164" fontId="2" fillId="0" borderId="3" xfId="1" applyFont="1" applyBorder="1"/>
    <xf numFmtId="10" fontId="2" fillId="0" borderId="3" xfId="0" applyNumberFormat="1" applyFont="1" applyBorder="1" applyAlignment="1">
      <alignment horizontal="center"/>
    </xf>
    <xf numFmtId="0" fontId="0" fillId="0" borderId="0" xfId="0" applyBorder="1"/>
    <xf numFmtId="164" fontId="0" fillId="0" borderId="2" xfId="1" applyFont="1" applyBorder="1"/>
    <xf numFmtId="164" fontId="0" fillId="0" borderId="2" xfId="0" applyNumberFormat="1" applyBorder="1" applyAlignment="1">
      <alignment wrapText="1"/>
    </xf>
    <xf numFmtId="10" fontId="0" fillId="0" borderId="2" xfId="0" applyNumberFormat="1" applyBorder="1" applyAlignment="1">
      <alignment horizontal="center"/>
    </xf>
    <xf numFmtId="0" fontId="2" fillId="0" borderId="2" xfId="0" applyFont="1" applyBorder="1"/>
    <xf numFmtId="0" fontId="0" fillId="0" borderId="0" xfId="0" applyAlignment="1">
      <alignment vertical="center"/>
    </xf>
    <xf numFmtId="164" fontId="2" fillId="5" borderId="1" xfId="1" applyFont="1" applyFill="1" applyBorder="1" applyAlignment="1">
      <alignment horizontal="center" vertical="center"/>
    </xf>
    <xf numFmtId="164" fontId="2" fillId="5" borderId="1" xfId="1" applyFont="1" applyFill="1" applyBorder="1" applyAlignment="1">
      <alignment horizontal="center" vertical="center" wrapText="1"/>
    </xf>
    <xf numFmtId="0" fontId="2" fillId="6" borderId="1" xfId="0" applyFont="1" applyFill="1" applyBorder="1"/>
    <xf numFmtId="164" fontId="0" fillId="6" borderId="1" xfId="1" applyFont="1" applyFill="1" applyBorder="1"/>
    <xf numFmtId="164" fontId="2" fillId="6" borderId="1" xfId="1" applyFont="1" applyFill="1" applyBorder="1"/>
    <xf numFmtId="10" fontId="2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/>
    <xf numFmtId="164" fontId="2" fillId="6" borderId="1" xfId="0" applyNumberFormat="1" applyFont="1" applyFill="1" applyBorder="1" applyAlignment="1">
      <alignment wrapText="1"/>
    </xf>
    <xf numFmtId="0" fontId="5" fillId="0" borderId="0" xfId="0" applyFont="1"/>
    <xf numFmtId="0" fontId="6" fillId="0" borderId="0" xfId="0" applyFont="1"/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5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</xdr:rowOff>
    </xdr:from>
    <xdr:to>
      <xdr:col>17</xdr:col>
      <xdr:colOff>760287</xdr:colOff>
      <xdr:row>46</xdr:row>
      <xdr:rowOff>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432"/>
        <a:stretch/>
      </xdr:blipFill>
      <xdr:spPr>
        <a:xfrm>
          <a:off x="0" y="571501"/>
          <a:ext cx="13714287" cy="819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</xdr:rowOff>
    </xdr:from>
    <xdr:to>
      <xdr:col>17</xdr:col>
      <xdr:colOff>760287</xdr:colOff>
      <xdr:row>90</xdr:row>
      <xdr:rowOff>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4432"/>
        <a:stretch/>
      </xdr:blipFill>
      <xdr:spPr>
        <a:xfrm>
          <a:off x="0" y="9334501"/>
          <a:ext cx="13714287" cy="819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17</xdr:col>
      <xdr:colOff>760287</xdr:colOff>
      <xdr:row>179</xdr:row>
      <xdr:rowOff>108857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5385"/>
        <a:stretch/>
      </xdr:blipFill>
      <xdr:spPr>
        <a:xfrm>
          <a:off x="0" y="27241500"/>
          <a:ext cx="13714287" cy="8109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1</xdr:rowOff>
    </xdr:from>
    <xdr:to>
      <xdr:col>17</xdr:col>
      <xdr:colOff>760287</xdr:colOff>
      <xdr:row>136</xdr:row>
      <xdr:rowOff>1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4432"/>
        <a:stretch/>
      </xdr:blipFill>
      <xdr:spPr>
        <a:xfrm>
          <a:off x="0" y="18478501"/>
          <a:ext cx="13714287" cy="819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activeCell="B6" sqref="B6:F22"/>
    </sheetView>
  </sheetViews>
  <sheetFormatPr baseColWidth="10" defaultColWidth="0" defaultRowHeight="15" zeroHeight="1" x14ac:dyDescent="0.25"/>
  <cols>
    <col min="1" max="1" width="2" customWidth="1"/>
    <col min="2" max="2" width="20.140625" bestFit="1" customWidth="1"/>
    <col min="3" max="3" width="15.7109375" customWidth="1"/>
    <col min="4" max="6" width="13.140625" bestFit="1" customWidth="1"/>
    <col min="7" max="7" width="2" customWidth="1"/>
    <col min="8" max="8" width="0" hidden="1" customWidth="1"/>
    <col min="9" max="16384" width="11.42578125" hidden="1"/>
  </cols>
  <sheetData>
    <row r="1" spans="2:6" x14ac:dyDescent="0.25"/>
    <row r="2" spans="2:6" x14ac:dyDescent="0.25">
      <c r="B2" s="17" t="s">
        <v>63</v>
      </c>
    </row>
    <row r="3" spans="2:6" x14ac:dyDescent="0.25">
      <c r="B3" s="17" t="s">
        <v>61</v>
      </c>
    </row>
    <row r="4" spans="2:6" x14ac:dyDescent="0.25">
      <c r="B4" s="17" t="s">
        <v>62</v>
      </c>
    </row>
    <row r="5" spans="2:6" x14ac:dyDescent="0.25"/>
    <row r="6" spans="2:6" x14ac:dyDescent="0.25">
      <c r="B6" s="55" t="s">
        <v>24</v>
      </c>
      <c r="C6" s="55"/>
      <c r="D6" s="55"/>
      <c r="E6" s="55"/>
      <c r="F6" s="55"/>
    </row>
    <row r="7" spans="2:6" x14ac:dyDescent="0.25">
      <c r="B7" s="5" t="s">
        <v>25</v>
      </c>
      <c r="C7" s="55">
        <v>2018</v>
      </c>
      <c r="D7" s="55"/>
      <c r="E7" s="55">
        <v>2019</v>
      </c>
      <c r="F7" s="55"/>
    </row>
    <row r="8" spans="2:6" x14ac:dyDescent="0.25">
      <c r="B8" s="6" t="s">
        <v>26</v>
      </c>
      <c r="C8" s="7">
        <v>0</v>
      </c>
      <c r="D8" s="8">
        <f>+C8/$C$21</f>
        <v>0</v>
      </c>
      <c r="E8" s="7">
        <v>0</v>
      </c>
      <c r="F8" s="8">
        <f>+E8/$C$21</f>
        <v>0</v>
      </c>
    </row>
    <row r="9" spans="2:6" x14ac:dyDescent="0.25">
      <c r="B9" s="6" t="s">
        <v>27</v>
      </c>
      <c r="C9" s="7">
        <v>0</v>
      </c>
      <c r="D9" s="8">
        <f t="shared" ref="D9:F19" si="0">+C9/$C$21</f>
        <v>0</v>
      </c>
      <c r="E9" s="7">
        <v>0</v>
      </c>
      <c r="F9" s="8">
        <f t="shared" si="0"/>
        <v>0</v>
      </c>
    </row>
    <row r="10" spans="2:6" x14ac:dyDescent="0.25">
      <c r="B10" s="6" t="s">
        <v>28</v>
      </c>
      <c r="C10" s="7">
        <v>10820</v>
      </c>
      <c r="D10" s="8">
        <f t="shared" si="0"/>
        <v>3.2758897190073499E-3</v>
      </c>
      <c r="E10" s="7">
        <v>0</v>
      </c>
      <c r="F10" s="8">
        <f t="shared" si="0"/>
        <v>0</v>
      </c>
    </row>
    <row r="11" spans="2:6" x14ac:dyDescent="0.25">
      <c r="B11" s="6" t="s">
        <v>29</v>
      </c>
      <c r="C11" s="7">
        <v>0</v>
      </c>
      <c r="D11" s="8">
        <f t="shared" si="0"/>
        <v>0</v>
      </c>
      <c r="E11" s="7">
        <v>0</v>
      </c>
      <c r="F11" s="8">
        <f t="shared" si="0"/>
        <v>0</v>
      </c>
    </row>
    <row r="12" spans="2:6" x14ac:dyDescent="0.25">
      <c r="B12" s="6" t="s">
        <v>30</v>
      </c>
      <c r="C12" s="7">
        <v>0</v>
      </c>
      <c r="D12" s="8">
        <f t="shared" si="0"/>
        <v>0</v>
      </c>
      <c r="E12" s="7">
        <v>0</v>
      </c>
      <c r="F12" s="8">
        <f t="shared" si="0"/>
        <v>0</v>
      </c>
    </row>
    <row r="13" spans="2:6" x14ac:dyDescent="0.25">
      <c r="B13" s="6" t="s">
        <v>31</v>
      </c>
      <c r="C13" s="7">
        <v>0</v>
      </c>
      <c r="D13" s="8">
        <f t="shared" si="0"/>
        <v>0</v>
      </c>
      <c r="E13" s="7">
        <v>0</v>
      </c>
      <c r="F13" s="8">
        <f t="shared" si="0"/>
        <v>0</v>
      </c>
    </row>
    <row r="14" spans="2:6" x14ac:dyDescent="0.25">
      <c r="B14" s="6" t="s">
        <v>32</v>
      </c>
      <c r="C14" s="7">
        <v>0</v>
      </c>
      <c r="D14" s="8">
        <f t="shared" si="0"/>
        <v>0</v>
      </c>
      <c r="E14" s="7">
        <v>0</v>
      </c>
      <c r="F14" s="8">
        <f t="shared" si="0"/>
        <v>0</v>
      </c>
    </row>
    <row r="15" spans="2:6" x14ac:dyDescent="0.25">
      <c r="B15" s="6" t="s">
        <v>33</v>
      </c>
      <c r="C15" s="7">
        <v>371999.55</v>
      </c>
      <c r="D15" s="8">
        <f t="shared" si="0"/>
        <v>0.11262749550095753</v>
      </c>
      <c r="E15" s="7">
        <v>2224.17</v>
      </c>
      <c r="F15" s="8">
        <f t="shared" si="0"/>
        <v>6.7339516047362085E-4</v>
      </c>
    </row>
    <row r="16" spans="2:6" x14ac:dyDescent="0.25">
      <c r="B16" s="6" t="s">
        <v>34</v>
      </c>
      <c r="C16" s="7">
        <v>354144.59</v>
      </c>
      <c r="D16" s="8">
        <f t="shared" si="0"/>
        <v>0.10722168405019161</v>
      </c>
      <c r="E16" s="7">
        <v>0</v>
      </c>
      <c r="F16" s="8">
        <f t="shared" si="0"/>
        <v>0</v>
      </c>
    </row>
    <row r="17" spans="2:6" x14ac:dyDescent="0.25">
      <c r="B17" s="6" t="s">
        <v>35</v>
      </c>
      <c r="C17" s="7">
        <v>109915.18</v>
      </c>
      <c r="D17" s="8">
        <f t="shared" si="0"/>
        <v>3.3278189290650857E-2</v>
      </c>
      <c r="E17" s="7">
        <v>0</v>
      </c>
      <c r="F17" s="8">
        <f t="shared" si="0"/>
        <v>0</v>
      </c>
    </row>
    <row r="18" spans="2:6" x14ac:dyDescent="0.25">
      <c r="B18" s="6" t="s">
        <v>36</v>
      </c>
      <c r="C18" s="7">
        <v>818058.21</v>
      </c>
      <c r="D18" s="8">
        <f t="shared" si="0"/>
        <v>0.24767730865883136</v>
      </c>
      <c r="E18" s="7">
        <v>3399.48</v>
      </c>
      <c r="F18" s="8">
        <f t="shared" si="0"/>
        <v>1.0292348966701576E-3</v>
      </c>
    </row>
    <row r="19" spans="2:6" x14ac:dyDescent="0.25">
      <c r="B19" s="6" t="s">
        <v>37</v>
      </c>
      <c r="C19" s="7">
        <v>1414304.17</v>
      </c>
      <c r="D19" s="8">
        <f t="shared" si="0"/>
        <v>0.42819819686249749</v>
      </c>
      <c r="E19" s="7">
        <v>1452891.92</v>
      </c>
      <c r="F19" s="8">
        <f t="shared" si="0"/>
        <v>0.43988111862817458</v>
      </c>
    </row>
    <row r="20" spans="2:6" x14ac:dyDescent="0.25">
      <c r="B20" s="9" t="s">
        <v>38</v>
      </c>
      <c r="C20" s="10">
        <f>SUM(C8:C19)</f>
        <v>3079241.7</v>
      </c>
      <c r="D20" s="11"/>
      <c r="E20" s="10">
        <f>SUM(E8:E19)</f>
        <v>1458515.5699999998</v>
      </c>
      <c r="F20" s="12"/>
    </row>
    <row r="21" spans="2:6" x14ac:dyDescent="0.25">
      <c r="B21" s="13" t="s">
        <v>39</v>
      </c>
      <c r="C21" s="7">
        <v>3302919.49</v>
      </c>
      <c r="D21" s="7"/>
      <c r="E21" s="7">
        <v>4424757.26</v>
      </c>
      <c r="F21" s="14"/>
    </row>
    <row r="22" spans="2:6" x14ac:dyDescent="0.25">
      <c r="B22" s="15" t="s">
        <v>40</v>
      </c>
      <c r="C22" s="16">
        <f>+C20/C21</f>
        <v>0.93227876408213628</v>
      </c>
      <c r="D22" s="16"/>
      <c r="E22" s="16">
        <f>+E20/E21</f>
        <v>0.32962612055243001</v>
      </c>
      <c r="F22" s="14"/>
    </row>
    <row r="23" spans="2:6" x14ac:dyDescent="0.25"/>
    <row r="24" spans="2:6" x14ac:dyDescent="0.25"/>
    <row r="25" spans="2:6" x14ac:dyDescent="0.25"/>
    <row r="26" spans="2:6" x14ac:dyDescent="0.25">
      <c r="B26" s="50" t="s">
        <v>67</v>
      </c>
      <c r="C26" s="50"/>
    </row>
    <row r="27" spans="2:6" x14ac:dyDescent="0.25"/>
    <row r="28" spans="2:6" x14ac:dyDescent="0.25">
      <c r="B28" s="40" t="s">
        <v>57</v>
      </c>
    </row>
    <row r="29" spans="2:6" ht="30" x14ac:dyDescent="0.25">
      <c r="B29" s="42" t="s">
        <v>54</v>
      </c>
      <c r="C29" s="43" t="s">
        <v>58</v>
      </c>
      <c r="D29" s="42" t="s">
        <v>59</v>
      </c>
      <c r="E29" s="43" t="s">
        <v>50</v>
      </c>
      <c r="F29" s="42" t="s">
        <v>60</v>
      </c>
    </row>
    <row r="30" spans="2:6" x14ac:dyDescent="0.25">
      <c r="B30" s="30" t="s">
        <v>49</v>
      </c>
      <c r="C30" s="29">
        <v>261259.04000000004</v>
      </c>
      <c r="D30" s="29">
        <v>219957.38239999997</v>
      </c>
      <c r="E30" s="28">
        <f t="shared" ref="E30:E35" si="1">+C30-D30</f>
        <v>41301.657600000064</v>
      </c>
      <c r="F30" s="27">
        <f t="shared" ref="F30:F36" si="2">+E30/C30</f>
        <v>0.15808699901829257</v>
      </c>
    </row>
    <row r="31" spans="2:6" x14ac:dyDescent="0.25">
      <c r="B31" s="30" t="s">
        <v>48</v>
      </c>
      <c r="C31" s="29">
        <v>140629.21600000001</v>
      </c>
      <c r="D31" s="29">
        <v>121875.1744</v>
      </c>
      <c r="E31" s="28">
        <f t="shared" si="1"/>
        <v>18754.041600000011</v>
      </c>
      <c r="F31" s="27">
        <f t="shared" si="2"/>
        <v>0.13335807546562736</v>
      </c>
    </row>
    <row r="32" spans="2:6" x14ac:dyDescent="0.25">
      <c r="B32" s="30" t="s">
        <v>47</v>
      </c>
      <c r="C32" s="29">
        <v>278021.37440000003</v>
      </c>
      <c r="D32" s="29">
        <v>236822.92480000001</v>
      </c>
      <c r="E32" s="28">
        <f t="shared" si="1"/>
        <v>41198.449600000022</v>
      </c>
      <c r="F32" s="27">
        <f t="shared" si="2"/>
        <v>0.1481844685104183</v>
      </c>
    </row>
    <row r="33" spans="2:6" x14ac:dyDescent="0.25">
      <c r="B33" s="30" t="s">
        <v>46</v>
      </c>
      <c r="C33" s="29">
        <v>334130.3616</v>
      </c>
      <c r="D33" s="29">
        <v>333049.76319999999</v>
      </c>
      <c r="E33" s="28">
        <f t="shared" si="1"/>
        <v>1080.5984000000171</v>
      </c>
      <c r="F33" s="27">
        <f t="shared" si="2"/>
        <v>3.2340622828333151E-3</v>
      </c>
    </row>
    <row r="34" spans="2:6" x14ac:dyDescent="0.25">
      <c r="B34" s="30" t="s">
        <v>45</v>
      </c>
      <c r="C34" s="29">
        <v>344107.98240000004</v>
      </c>
      <c r="D34" s="29">
        <v>285785.66239999997</v>
      </c>
      <c r="E34" s="28">
        <f t="shared" si="1"/>
        <v>58322.320000000065</v>
      </c>
      <c r="F34" s="27">
        <f t="shared" si="2"/>
        <v>0.16948842509618009</v>
      </c>
    </row>
    <row r="35" spans="2:6" x14ac:dyDescent="0.25">
      <c r="B35" s="30" t="s">
        <v>44</v>
      </c>
      <c r="C35" s="29">
        <v>258058.40480000005</v>
      </c>
      <c r="D35" s="29">
        <v>231443.11680000002</v>
      </c>
      <c r="E35" s="28">
        <f t="shared" si="1"/>
        <v>26615.28800000003</v>
      </c>
      <c r="F35" s="27">
        <f t="shared" si="2"/>
        <v>0.10313668342105486</v>
      </c>
    </row>
    <row r="36" spans="2:6" x14ac:dyDescent="0.25">
      <c r="B36" s="44" t="s">
        <v>55</v>
      </c>
      <c r="C36" s="46">
        <f t="shared" ref="C36" si="3">SUM(C30:C35)</f>
        <v>1616206.3792000003</v>
      </c>
      <c r="D36" s="46">
        <f>SUM(D30:D35)</f>
        <v>1428934.024</v>
      </c>
      <c r="E36" s="46">
        <f t="shared" ref="E36" si="4">SUM(E30:E35)</f>
        <v>187272.35520000019</v>
      </c>
      <c r="F36" s="47">
        <f t="shared" si="2"/>
        <v>0.11587156047032644</v>
      </c>
    </row>
    <row r="37" spans="2:6" x14ac:dyDescent="0.25">
      <c r="B37" s="32"/>
      <c r="C37" s="34"/>
      <c r="D37" s="34"/>
      <c r="E37" s="34"/>
      <c r="F37" s="35"/>
    </row>
    <row r="38" spans="2:6" x14ac:dyDescent="0.25">
      <c r="B38" s="40" t="s">
        <v>56</v>
      </c>
      <c r="C38" s="37"/>
      <c r="D38" s="37"/>
      <c r="E38" s="38"/>
      <c r="F38" s="39"/>
    </row>
    <row r="39" spans="2:6" ht="30" x14ac:dyDescent="0.25">
      <c r="B39" s="42" t="s">
        <v>54</v>
      </c>
      <c r="C39" s="43" t="s">
        <v>58</v>
      </c>
      <c r="D39" s="42" t="s">
        <v>59</v>
      </c>
      <c r="E39" s="43" t="s">
        <v>50</v>
      </c>
      <c r="F39" s="42" t="s">
        <v>60</v>
      </c>
    </row>
    <row r="40" spans="2:6" x14ac:dyDescent="0.25">
      <c r="B40" s="30" t="s">
        <v>43</v>
      </c>
      <c r="C40" s="29">
        <v>213488.73280000003</v>
      </c>
      <c r="D40" s="29">
        <v>202499.49440000003</v>
      </c>
      <c r="E40" s="28">
        <f>+C40-D40</f>
        <v>10989.238400000002</v>
      </c>
      <c r="F40" s="27">
        <f>+E40/C40</f>
        <v>5.1474559129520488E-2</v>
      </c>
    </row>
    <row r="41" spans="2:6" x14ac:dyDescent="0.25">
      <c r="B41" s="44" t="s">
        <v>51</v>
      </c>
      <c r="C41" s="46">
        <f>SUM(C30:C40)</f>
        <v>3445901.4912000005</v>
      </c>
      <c r="D41" s="48">
        <f>SUM(D30:D40)</f>
        <v>3060367.5424000002</v>
      </c>
      <c r="E41" s="49">
        <f>SUM(E30:E40)</f>
        <v>385533.94880000036</v>
      </c>
      <c r="F41" s="47">
        <f>+E41/C41</f>
        <v>0.11188188338655672</v>
      </c>
    </row>
    <row r="42" spans="2:6" x14ac:dyDescent="0.25"/>
    <row r="43" spans="2:6" x14ac:dyDescent="0.25"/>
    <row r="44" spans="2:6" x14ac:dyDescent="0.25"/>
    <row r="45" spans="2:6" x14ac:dyDescent="0.25">
      <c r="B45" s="53" t="s">
        <v>64</v>
      </c>
      <c r="C45" s="51" t="s">
        <v>65</v>
      </c>
    </row>
    <row r="46" spans="2:6" x14ac:dyDescent="0.25">
      <c r="B46" s="54"/>
      <c r="C46" s="51" t="s">
        <v>66</v>
      </c>
    </row>
    <row r="47" spans="2:6" x14ac:dyDescent="0.25">
      <c r="B47" s="53" t="s">
        <v>68</v>
      </c>
      <c r="C47" s="52">
        <v>43999</v>
      </c>
    </row>
    <row r="48" spans="2:6" hidden="1" x14ac:dyDescent="0.25"/>
    <row r="49" hidden="1" x14ac:dyDescent="0.25"/>
  </sheetData>
  <mergeCells count="3">
    <mergeCell ref="B6:F6"/>
    <mergeCell ref="C7:D7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6"/>
  <sheetViews>
    <sheetView zoomScale="85" zoomScaleNormal="85" workbookViewId="0"/>
  </sheetViews>
  <sheetFormatPr baseColWidth="10" defaultRowHeight="15" outlineLevelCol="1" x14ac:dyDescent="0.25"/>
  <cols>
    <col min="1" max="1" width="36.85546875" bestFit="1" customWidth="1"/>
    <col min="2" max="2" width="16.7109375" hidden="1" customWidth="1" outlineLevel="1"/>
    <col min="3" max="3" width="12.42578125" hidden="1" customWidth="1" outlineLevel="1"/>
    <col min="4" max="4" width="13.28515625" bestFit="1" customWidth="1" collapsed="1"/>
    <col min="5" max="5" width="14.7109375" bestFit="1" customWidth="1"/>
    <col min="6" max="6" width="13.28515625" bestFit="1" customWidth="1"/>
    <col min="7" max="7" width="15.140625" hidden="1" customWidth="1" outlineLevel="1"/>
    <col min="8" max="8" width="16.5703125" hidden="1" customWidth="1" outlineLevel="1"/>
    <col min="9" max="9" width="11.7109375" bestFit="1" customWidth="1" collapsed="1"/>
    <col min="10" max="19" width="11.7109375" bestFit="1" customWidth="1"/>
    <col min="20" max="20" width="13.140625" bestFit="1" customWidth="1"/>
  </cols>
  <sheetData>
    <row r="2" spans="1:20" x14ac:dyDescent="0.25">
      <c r="A2" s="57" t="s">
        <v>41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s="21" customFormat="1" ht="30" x14ac:dyDescent="0.25">
      <c r="A3" s="2" t="s">
        <v>0</v>
      </c>
      <c r="B3" s="2" t="s">
        <v>1</v>
      </c>
      <c r="C3" s="2" t="s">
        <v>2</v>
      </c>
      <c r="D3" s="22" t="s">
        <v>3</v>
      </c>
      <c r="E3" s="22" t="s">
        <v>4</v>
      </c>
      <c r="F3" s="22" t="s">
        <v>5</v>
      </c>
      <c r="G3" s="2" t="s">
        <v>6</v>
      </c>
      <c r="H3" s="2" t="s">
        <v>7</v>
      </c>
      <c r="I3" s="22" t="s">
        <v>15</v>
      </c>
      <c r="J3" s="22" t="s">
        <v>16</v>
      </c>
      <c r="K3" s="22" t="s">
        <v>19</v>
      </c>
      <c r="L3" s="22" t="s">
        <v>12</v>
      </c>
      <c r="M3" s="22" t="s">
        <v>20</v>
      </c>
      <c r="N3" s="22" t="s">
        <v>18</v>
      </c>
      <c r="O3" s="22" t="s">
        <v>17</v>
      </c>
      <c r="P3" s="22" t="s">
        <v>13</v>
      </c>
      <c r="Q3" s="22" t="s">
        <v>23</v>
      </c>
      <c r="R3" s="22" t="s">
        <v>22</v>
      </c>
      <c r="S3" s="22" t="s">
        <v>21</v>
      </c>
      <c r="T3" s="22" t="s">
        <v>14</v>
      </c>
    </row>
    <row r="4" spans="1:20" x14ac:dyDescent="0.25">
      <c r="A4" s="3" t="s">
        <v>8</v>
      </c>
      <c r="B4" s="18">
        <v>2000</v>
      </c>
      <c r="C4" s="18">
        <v>2999.68</v>
      </c>
      <c r="D4" s="18">
        <v>4999.68</v>
      </c>
      <c r="E4" s="18">
        <v>4999.68</v>
      </c>
      <c r="F4" s="18">
        <v>4999.68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4999.68</v>
      </c>
    </row>
    <row r="5" spans="1:20" x14ac:dyDescent="0.25">
      <c r="A5" s="3" t="s">
        <v>8</v>
      </c>
      <c r="B5" s="18">
        <v>15032.66</v>
      </c>
      <c r="C5" s="18">
        <v>8772.64</v>
      </c>
      <c r="D5" s="18">
        <v>23805.3</v>
      </c>
      <c r="E5" s="18">
        <v>23805.3</v>
      </c>
      <c r="F5" s="18">
        <v>23805.29</v>
      </c>
      <c r="G5" s="18">
        <v>0</v>
      </c>
      <c r="H5" s="18">
        <v>0.01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975.22</v>
      </c>
      <c r="Q5" s="18">
        <v>4480</v>
      </c>
      <c r="R5" s="18">
        <v>0</v>
      </c>
      <c r="S5" s="18">
        <v>5967.26</v>
      </c>
      <c r="T5" s="18">
        <v>12382.81</v>
      </c>
    </row>
    <row r="6" spans="1:20" x14ac:dyDescent="0.25">
      <c r="A6" s="3" t="s">
        <v>8</v>
      </c>
      <c r="B6" s="18">
        <v>6300</v>
      </c>
      <c r="C6" s="18">
        <v>-6300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</row>
    <row r="7" spans="1:20" x14ac:dyDescent="0.25">
      <c r="A7" s="3" t="s">
        <v>8</v>
      </c>
      <c r="B7" s="18">
        <v>11000</v>
      </c>
      <c r="C7" s="18">
        <v>-6019.18</v>
      </c>
      <c r="D7" s="18">
        <v>4980.82</v>
      </c>
      <c r="E7" s="18">
        <v>4696.16</v>
      </c>
      <c r="F7" s="18">
        <v>4696.16</v>
      </c>
      <c r="G7" s="18">
        <v>284.66000000000003</v>
      </c>
      <c r="H7" s="18">
        <v>284.66000000000003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2817.78</v>
      </c>
      <c r="T7" s="18">
        <v>1878.38</v>
      </c>
    </row>
    <row r="8" spans="1:20" x14ac:dyDescent="0.25">
      <c r="A8" s="3" t="s">
        <v>8</v>
      </c>
      <c r="B8" s="18">
        <v>6360</v>
      </c>
      <c r="C8" s="18">
        <v>66.56</v>
      </c>
      <c r="D8" s="18">
        <v>6426.56</v>
      </c>
      <c r="E8" s="18">
        <v>6426.56</v>
      </c>
      <c r="F8" s="18">
        <v>6426.56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6426.56</v>
      </c>
    </row>
    <row r="9" spans="1:20" x14ac:dyDescent="0.25">
      <c r="A9" s="4" t="s">
        <v>8</v>
      </c>
      <c r="B9" s="19">
        <v>40692.660000000003</v>
      </c>
      <c r="C9" s="19">
        <v>-480.3</v>
      </c>
      <c r="D9" s="19">
        <v>40212.36</v>
      </c>
      <c r="E9" s="19">
        <v>39927.699999999997</v>
      </c>
      <c r="F9" s="19">
        <v>39927.69</v>
      </c>
      <c r="G9" s="19">
        <v>284.66000000000003</v>
      </c>
      <c r="H9" s="19">
        <v>284.67</v>
      </c>
      <c r="I9" s="20" t="s">
        <v>11</v>
      </c>
      <c r="J9" s="20" t="s">
        <v>11</v>
      </c>
      <c r="K9" s="20" t="s">
        <v>11</v>
      </c>
      <c r="L9" s="20" t="s">
        <v>11</v>
      </c>
      <c r="M9" s="20" t="s">
        <v>11</v>
      </c>
      <c r="N9" s="20" t="s">
        <v>11</v>
      </c>
      <c r="O9" s="20" t="s">
        <v>11</v>
      </c>
      <c r="P9" s="20" t="s">
        <v>11</v>
      </c>
      <c r="Q9" s="20" t="s">
        <v>11</v>
      </c>
      <c r="R9" s="20" t="s">
        <v>11</v>
      </c>
      <c r="S9" s="20" t="s">
        <v>11</v>
      </c>
      <c r="T9" s="20" t="s">
        <v>11</v>
      </c>
    </row>
    <row r="10" spans="1:20" x14ac:dyDescent="0.25">
      <c r="A10" s="3" t="s">
        <v>9</v>
      </c>
      <c r="B10" s="18">
        <v>1696731.8</v>
      </c>
      <c r="C10" s="18">
        <v>-22112.69</v>
      </c>
      <c r="D10" s="18">
        <v>1674619.11</v>
      </c>
      <c r="E10" s="18">
        <v>1674619.11</v>
      </c>
      <c r="F10" s="18">
        <v>1600787.35</v>
      </c>
      <c r="G10" s="18">
        <v>0</v>
      </c>
      <c r="H10" s="18">
        <v>73831.759999999995</v>
      </c>
      <c r="I10" s="18">
        <v>0</v>
      </c>
      <c r="J10" s="18">
        <v>0</v>
      </c>
      <c r="K10" s="18">
        <v>10820</v>
      </c>
      <c r="L10" s="18">
        <v>0</v>
      </c>
      <c r="M10" s="18">
        <v>0</v>
      </c>
      <c r="N10" s="18">
        <v>0</v>
      </c>
      <c r="O10" s="18">
        <v>0</v>
      </c>
      <c r="P10" s="18">
        <v>371024.33</v>
      </c>
      <c r="Q10" s="18">
        <v>330414.01</v>
      </c>
      <c r="R10" s="18">
        <v>86580.72</v>
      </c>
      <c r="S10" s="18">
        <v>99167.66</v>
      </c>
      <c r="T10" s="18">
        <v>702780.63</v>
      </c>
    </row>
    <row r="11" spans="1:20" x14ac:dyDescent="0.25">
      <c r="A11" s="3" t="s">
        <v>9</v>
      </c>
      <c r="B11" s="18">
        <v>1760472.8</v>
      </c>
      <c r="C11" s="18">
        <v>-172384.78</v>
      </c>
      <c r="D11" s="18">
        <v>1588088.02</v>
      </c>
      <c r="E11" s="18">
        <v>1588088.02</v>
      </c>
      <c r="F11" s="18">
        <v>1438526.66</v>
      </c>
      <c r="G11" s="18">
        <v>0</v>
      </c>
      <c r="H11" s="18">
        <v>149561.35999999999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19250.580000000002</v>
      </c>
      <c r="R11" s="18">
        <v>23334.46</v>
      </c>
      <c r="S11" s="18">
        <v>710105.51</v>
      </c>
      <c r="T11" s="18">
        <v>685836.11</v>
      </c>
    </row>
    <row r="12" spans="1:20" x14ac:dyDescent="0.25">
      <c r="A12" s="4" t="s">
        <v>9</v>
      </c>
      <c r="B12" s="19">
        <v>3457204.6</v>
      </c>
      <c r="C12" s="19">
        <v>-194497.47</v>
      </c>
      <c r="D12" s="19">
        <v>3262707.13</v>
      </c>
      <c r="E12" s="19">
        <v>3262707.13</v>
      </c>
      <c r="F12" s="19">
        <v>3039314.01</v>
      </c>
      <c r="G12" s="19">
        <v>0</v>
      </c>
      <c r="H12" s="19">
        <v>223393.12</v>
      </c>
      <c r="I12" s="20" t="s">
        <v>11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11</v>
      </c>
      <c r="O12" s="20" t="s">
        <v>11</v>
      </c>
      <c r="P12" s="20" t="s">
        <v>11</v>
      </c>
      <c r="Q12" s="20" t="s">
        <v>11</v>
      </c>
      <c r="R12" s="20" t="s">
        <v>11</v>
      </c>
      <c r="S12" s="20" t="s">
        <v>11</v>
      </c>
      <c r="T12" s="20" t="s">
        <v>11</v>
      </c>
    </row>
    <row r="13" spans="1:20" x14ac:dyDescent="0.25">
      <c r="A13" s="3" t="s">
        <v>10</v>
      </c>
      <c r="B13" s="18">
        <v>47600</v>
      </c>
      <c r="C13" s="18">
        <v>-47600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</row>
    <row r="14" spans="1:20" x14ac:dyDescent="0.25">
      <c r="A14" s="4" t="s">
        <v>10</v>
      </c>
      <c r="B14" s="19">
        <v>47600</v>
      </c>
      <c r="C14" s="19">
        <v>-47600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20" t="s">
        <v>11</v>
      </c>
      <c r="J14" s="20" t="s">
        <v>11</v>
      </c>
      <c r="K14" s="20" t="s">
        <v>11</v>
      </c>
      <c r="L14" s="20" t="s">
        <v>11</v>
      </c>
      <c r="M14" s="20" t="s">
        <v>11</v>
      </c>
      <c r="N14" s="20" t="s">
        <v>11</v>
      </c>
      <c r="O14" s="20" t="s">
        <v>11</v>
      </c>
      <c r="P14" s="20" t="s">
        <v>11</v>
      </c>
      <c r="Q14" s="20" t="s">
        <v>11</v>
      </c>
      <c r="R14" s="20" t="s">
        <v>11</v>
      </c>
      <c r="S14" s="20" t="s">
        <v>11</v>
      </c>
      <c r="T14" s="20" t="s">
        <v>11</v>
      </c>
    </row>
    <row r="15" spans="1:20" s="17" customFormat="1" x14ac:dyDescent="0.25">
      <c r="A15" s="24" t="s">
        <v>11</v>
      </c>
      <c r="B15" s="25">
        <v>3545497.26</v>
      </c>
      <c r="C15" s="25">
        <v>-242577.77</v>
      </c>
      <c r="D15" s="25">
        <v>3302919.49</v>
      </c>
      <c r="E15" s="25">
        <v>3302634.83</v>
      </c>
      <c r="F15" s="25">
        <v>3079241.7</v>
      </c>
      <c r="G15" s="25">
        <v>284.66000000000003</v>
      </c>
      <c r="H15" s="25">
        <v>223677.79</v>
      </c>
      <c r="I15" s="26" t="s">
        <v>11</v>
      </c>
      <c r="J15" s="26" t="s">
        <v>11</v>
      </c>
      <c r="K15" s="26" t="s">
        <v>11</v>
      </c>
      <c r="L15" s="26" t="s">
        <v>11</v>
      </c>
      <c r="M15" s="26" t="s">
        <v>11</v>
      </c>
      <c r="N15" s="26" t="s">
        <v>11</v>
      </c>
      <c r="O15" s="26" t="s">
        <v>11</v>
      </c>
      <c r="P15" s="26" t="s">
        <v>11</v>
      </c>
      <c r="Q15" s="26" t="s">
        <v>11</v>
      </c>
      <c r="R15" s="26" t="s">
        <v>11</v>
      </c>
      <c r="S15" s="26" t="s">
        <v>11</v>
      </c>
      <c r="T15" s="26" t="s">
        <v>11</v>
      </c>
    </row>
    <row r="18" spans="1:20" x14ac:dyDescent="0.25">
      <c r="A18" s="56" t="s">
        <v>42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0" ht="30" x14ac:dyDescent="0.25">
      <c r="A19" s="1" t="s">
        <v>0</v>
      </c>
      <c r="B19" s="1" t="s">
        <v>1</v>
      </c>
      <c r="C19" s="1" t="s">
        <v>2</v>
      </c>
      <c r="D19" s="23" t="s">
        <v>3</v>
      </c>
      <c r="E19" s="23" t="s">
        <v>4</v>
      </c>
      <c r="F19" s="23" t="s">
        <v>5</v>
      </c>
      <c r="G19" s="2" t="s">
        <v>6</v>
      </c>
      <c r="H19" s="2" t="s">
        <v>7</v>
      </c>
      <c r="I19" s="22" t="s">
        <v>15</v>
      </c>
      <c r="J19" s="22" t="s">
        <v>16</v>
      </c>
      <c r="K19" s="22" t="s">
        <v>19</v>
      </c>
      <c r="L19" s="22" t="s">
        <v>12</v>
      </c>
      <c r="M19" s="22" t="s">
        <v>20</v>
      </c>
      <c r="N19" s="22" t="s">
        <v>18</v>
      </c>
      <c r="O19" s="22" t="s">
        <v>17</v>
      </c>
      <c r="P19" s="22" t="s">
        <v>13</v>
      </c>
      <c r="Q19" s="22" t="s">
        <v>23</v>
      </c>
      <c r="R19" s="22" t="s">
        <v>22</v>
      </c>
      <c r="S19" s="22" t="s">
        <v>21</v>
      </c>
      <c r="T19" s="22" t="s">
        <v>14</v>
      </c>
    </row>
    <row r="20" spans="1:20" x14ac:dyDescent="0.25">
      <c r="A20" s="3" t="s">
        <v>8</v>
      </c>
      <c r="B20" s="18">
        <v>2000</v>
      </c>
      <c r="C20" s="18">
        <v>-858</v>
      </c>
      <c r="D20" s="18">
        <v>1142</v>
      </c>
      <c r="E20" s="18">
        <v>1141.94</v>
      </c>
      <c r="F20" s="18">
        <v>1141.94</v>
      </c>
      <c r="G20" s="18">
        <v>0.06</v>
      </c>
      <c r="H20" s="18">
        <v>0.06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1141.94</v>
      </c>
    </row>
    <row r="21" spans="1:20" x14ac:dyDescent="0.25">
      <c r="A21" s="3" t="s">
        <v>8</v>
      </c>
      <c r="B21" s="18">
        <v>15032.66</v>
      </c>
      <c r="C21" s="18">
        <v>-2782.66</v>
      </c>
      <c r="D21" s="18">
        <v>12250</v>
      </c>
      <c r="E21" s="18">
        <v>12240.19</v>
      </c>
      <c r="F21" s="18">
        <v>12240.17</v>
      </c>
      <c r="G21" s="18">
        <v>9.81</v>
      </c>
      <c r="H21" s="18">
        <v>9.83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12240.17</v>
      </c>
    </row>
    <row r="22" spans="1:20" x14ac:dyDescent="0.25">
      <c r="A22" s="3" t="s">
        <v>8</v>
      </c>
      <c r="B22" s="18">
        <v>6300</v>
      </c>
      <c r="C22" s="18">
        <v>-2900</v>
      </c>
      <c r="D22" s="18">
        <v>3400</v>
      </c>
      <c r="E22" s="18">
        <v>3399.48</v>
      </c>
      <c r="F22" s="18">
        <v>3399.48</v>
      </c>
      <c r="G22" s="18">
        <v>0.52</v>
      </c>
      <c r="H22" s="18">
        <v>0.52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3399.48</v>
      </c>
      <c r="T22" s="18">
        <v>0</v>
      </c>
    </row>
    <row r="23" spans="1:20" x14ac:dyDescent="0.25">
      <c r="A23" s="3" t="s">
        <v>8</v>
      </c>
      <c r="B23" s="18">
        <v>0</v>
      </c>
      <c r="C23" s="18">
        <v>2800</v>
      </c>
      <c r="D23" s="18">
        <v>2800</v>
      </c>
      <c r="E23" s="18">
        <v>2083.5700000000002</v>
      </c>
      <c r="F23" s="18">
        <v>2083.5700000000002</v>
      </c>
      <c r="G23" s="18">
        <v>716.43</v>
      </c>
      <c r="H23" s="18">
        <v>716.43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2083.5700000000002</v>
      </c>
    </row>
    <row r="24" spans="1:20" x14ac:dyDescent="0.25">
      <c r="A24" s="3" t="s">
        <v>8</v>
      </c>
      <c r="B24" s="18">
        <v>11000</v>
      </c>
      <c r="C24" s="18">
        <v>-11000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</row>
    <row r="25" spans="1:20" x14ac:dyDescent="0.25">
      <c r="A25" s="3" t="s">
        <v>8</v>
      </c>
      <c r="B25" s="18">
        <v>0</v>
      </c>
      <c r="C25" s="18">
        <v>151975.26</v>
      </c>
      <c r="D25" s="18">
        <v>151975.26</v>
      </c>
      <c r="E25" s="18">
        <v>0</v>
      </c>
      <c r="F25" s="18">
        <v>0</v>
      </c>
      <c r="G25" s="18">
        <v>151975.26</v>
      </c>
      <c r="H25" s="18">
        <v>151975.26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</row>
    <row r="26" spans="1:20" x14ac:dyDescent="0.25">
      <c r="A26" s="3" t="s">
        <v>8</v>
      </c>
      <c r="B26" s="18">
        <v>6360</v>
      </c>
      <c r="C26" s="18">
        <v>9070</v>
      </c>
      <c r="D26" s="18">
        <v>15430</v>
      </c>
      <c r="E26" s="18">
        <v>6839.67</v>
      </c>
      <c r="F26" s="18">
        <v>6839.67</v>
      </c>
      <c r="G26" s="18">
        <v>8590.33</v>
      </c>
      <c r="H26" s="18">
        <v>8590.33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6839.67</v>
      </c>
    </row>
    <row r="27" spans="1:20" x14ac:dyDescent="0.25">
      <c r="A27" s="3" t="s">
        <v>8</v>
      </c>
      <c r="B27" s="18">
        <v>0</v>
      </c>
      <c r="C27" s="18">
        <v>900</v>
      </c>
      <c r="D27" s="18">
        <v>900</v>
      </c>
      <c r="E27" s="18">
        <v>0</v>
      </c>
      <c r="F27" s="18">
        <v>0</v>
      </c>
      <c r="G27" s="18">
        <v>900</v>
      </c>
      <c r="H27" s="18">
        <v>900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</row>
    <row r="28" spans="1:20" x14ac:dyDescent="0.25">
      <c r="A28" s="3" t="s">
        <v>8</v>
      </c>
      <c r="B28" s="18">
        <v>0</v>
      </c>
      <c r="C28" s="18">
        <v>2000</v>
      </c>
      <c r="D28" s="18">
        <v>2000</v>
      </c>
      <c r="E28" s="18">
        <v>1652.56</v>
      </c>
      <c r="F28" s="18">
        <v>1652.56</v>
      </c>
      <c r="G28" s="18">
        <v>347.44</v>
      </c>
      <c r="H28" s="18">
        <v>347.44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1652.56</v>
      </c>
    </row>
    <row r="29" spans="1:20" x14ac:dyDescent="0.25">
      <c r="A29" s="3" t="s">
        <v>8</v>
      </c>
      <c r="B29" s="18">
        <v>0</v>
      </c>
      <c r="C29" s="18">
        <v>2500</v>
      </c>
      <c r="D29" s="18">
        <v>2500</v>
      </c>
      <c r="E29" s="18">
        <v>2224.17</v>
      </c>
      <c r="F29" s="18">
        <v>2224.17</v>
      </c>
      <c r="G29" s="18">
        <v>275.83</v>
      </c>
      <c r="H29" s="18">
        <v>275.83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2224.17</v>
      </c>
      <c r="Q29" s="18">
        <v>0</v>
      </c>
      <c r="R29" s="18">
        <v>0</v>
      </c>
      <c r="S29" s="18">
        <v>0</v>
      </c>
      <c r="T29" s="18">
        <v>0</v>
      </c>
    </row>
    <row r="30" spans="1:20" x14ac:dyDescent="0.25">
      <c r="A30" s="4" t="s">
        <v>8</v>
      </c>
      <c r="B30" s="19">
        <v>40692.660000000003</v>
      </c>
      <c r="C30" s="19">
        <v>151704.6</v>
      </c>
      <c r="D30" s="19">
        <v>192397.26</v>
      </c>
      <c r="E30" s="19">
        <v>29581.58</v>
      </c>
      <c r="F30" s="19">
        <v>29581.56</v>
      </c>
      <c r="G30" s="19">
        <v>162815.67999999999</v>
      </c>
      <c r="H30" s="19">
        <v>162815.70000000001</v>
      </c>
      <c r="I30" s="20" t="s">
        <v>11</v>
      </c>
      <c r="J30" s="20" t="s">
        <v>11</v>
      </c>
      <c r="K30" s="20" t="s">
        <v>11</v>
      </c>
      <c r="L30" s="20" t="s">
        <v>11</v>
      </c>
      <c r="M30" s="20" t="s">
        <v>11</v>
      </c>
      <c r="N30" s="20" t="s">
        <v>11</v>
      </c>
      <c r="O30" s="20" t="s">
        <v>11</v>
      </c>
      <c r="P30" s="20" t="s">
        <v>11</v>
      </c>
      <c r="Q30" s="20" t="s">
        <v>11</v>
      </c>
      <c r="R30" s="20" t="s">
        <v>11</v>
      </c>
      <c r="S30" s="20" t="s">
        <v>11</v>
      </c>
      <c r="T30" s="20" t="s">
        <v>11</v>
      </c>
    </row>
    <row r="31" spans="1:20" x14ac:dyDescent="0.25">
      <c r="A31" s="3" t="s">
        <v>9</v>
      </c>
      <c r="B31" s="18">
        <v>1696731.8</v>
      </c>
      <c r="C31" s="18">
        <v>513328.2</v>
      </c>
      <c r="D31" s="18">
        <v>2210060</v>
      </c>
      <c r="E31" s="18">
        <v>1575315.52</v>
      </c>
      <c r="F31" s="18">
        <v>0</v>
      </c>
      <c r="G31" s="18">
        <v>634744.48</v>
      </c>
      <c r="H31" s="18">
        <v>2210060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</row>
    <row r="32" spans="1:20" x14ac:dyDescent="0.25">
      <c r="A32" s="3" t="s">
        <v>9</v>
      </c>
      <c r="B32" s="18">
        <v>1760472.8</v>
      </c>
      <c r="C32" s="18">
        <v>261827.20000000001</v>
      </c>
      <c r="D32" s="18">
        <v>2022300</v>
      </c>
      <c r="E32" s="18">
        <v>1616206.37</v>
      </c>
      <c r="F32" s="18">
        <v>1428934.01</v>
      </c>
      <c r="G32" s="18">
        <v>406093.63</v>
      </c>
      <c r="H32" s="18">
        <v>593365.99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1428934.01</v>
      </c>
    </row>
    <row r="33" spans="1:20" x14ac:dyDescent="0.25">
      <c r="A33" s="4" t="s">
        <v>9</v>
      </c>
      <c r="B33" s="19">
        <v>3457204.6</v>
      </c>
      <c r="C33" s="19">
        <v>775155.4</v>
      </c>
      <c r="D33" s="19">
        <v>4232360</v>
      </c>
      <c r="E33" s="19">
        <v>3191521.89</v>
      </c>
      <c r="F33" s="19">
        <v>1428934.01</v>
      </c>
      <c r="G33" s="19">
        <v>1040838.11</v>
      </c>
      <c r="H33" s="19">
        <v>2803425.99</v>
      </c>
      <c r="I33" s="20" t="s">
        <v>11</v>
      </c>
      <c r="J33" s="20" t="s">
        <v>11</v>
      </c>
      <c r="K33" s="20" t="s">
        <v>11</v>
      </c>
      <c r="L33" s="20" t="s">
        <v>11</v>
      </c>
      <c r="M33" s="20" t="s">
        <v>11</v>
      </c>
      <c r="N33" s="20" t="s">
        <v>11</v>
      </c>
      <c r="O33" s="20" t="s">
        <v>11</v>
      </c>
      <c r="P33" s="20" t="s">
        <v>11</v>
      </c>
      <c r="Q33" s="20" t="s">
        <v>11</v>
      </c>
      <c r="R33" s="20" t="s">
        <v>11</v>
      </c>
      <c r="S33" s="20" t="s">
        <v>11</v>
      </c>
      <c r="T33" s="20" t="s">
        <v>11</v>
      </c>
    </row>
    <row r="34" spans="1:20" x14ac:dyDescent="0.25">
      <c r="A34" s="3" t="s">
        <v>10</v>
      </c>
      <c r="B34" s="18">
        <v>47600</v>
      </c>
      <c r="C34" s="18">
        <v>-47600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</row>
    <row r="35" spans="1:20" x14ac:dyDescent="0.25">
      <c r="A35" s="4" t="s">
        <v>10</v>
      </c>
      <c r="B35" s="19">
        <v>47600</v>
      </c>
      <c r="C35" s="19">
        <v>-47600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20" t="s">
        <v>11</v>
      </c>
      <c r="J35" s="20" t="s">
        <v>11</v>
      </c>
      <c r="K35" s="20" t="s">
        <v>11</v>
      </c>
      <c r="L35" s="20" t="s">
        <v>11</v>
      </c>
      <c r="M35" s="20" t="s">
        <v>11</v>
      </c>
      <c r="N35" s="20" t="s">
        <v>11</v>
      </c>
      <c r="O35" s="20" t="s">
        <v>11</v>
      </c>
      <c r="P35" s="20" t="s">
        <v>11</v>
      </c>
      <c r="Q35" s="20" t="s">
        <v>11</v>
      </c>
      <c r="R35" s="20" t="s">
        <v>11</v>
      </c>
      <c r="S35" s="20" t="s">
        <v>11</v>
      </c>
      <c r="T35" s="20" t="s">
        <v>11</v>
      </c>
    </row>
    <row r="36" spans="1:20" s="17" customFormat="1" x14ac:dyDescent="0.25">
      <c r="A36" s="24" t="s">
        <v>11</v>
      </c>
      <c r="B36" s="25">
        <v>3545497.26</v>
      </c>
      <c r="C36" s="25">
        <v>879260</v>
      </c>
      <c r="D36" s="25">
        <v>4424757.26</v>
      </c>
      <c r="E36" s="25">
        <v>3221103.47</v>
      </c>
      <c r="F36" s="25">
        <v>1458515.57</v>
      </c>
      <c r="G36" s="25">
        <v>1203653.79</v>
      </c>
      <c r="H36" s="25">
        <v>2966241.69</v>
      </c>
      <c r="I36" s="26" t="s">
        <v>11</v>
      </c>
      <c r="J36" s="26" t="s">
        <v>11</v>
      </c>
      <c r="K36" s="26" t="s">
        <v>11</v>
      </c>
      <c r="L36" s="26" t="s">
        <v>11</v>
      </c>
      <c r="M36" s="26" t="s">
        <v>11</v>
      </c>
      <c r="N36" s="26" t="s">
        <v>11</v>
      </c>
      <c r="O36" s="26" t="s">
        <v>11</v>
      </c>
      <c r="P36" s="26" t="s">
        <v>11</v>
      </c>
      <c r="Q36" s="26" t="s">
        <v>11</v>
      </c>
      <c r="R36" s="26" t="s">
        <v>11</v>
      </c>
      <c r="S36" s="26" t="s">
        <v>11</v>
      </c>
      <c r="T36" s="26" t="s">
        <v>11</v>
      </c>
    </row>
  </sheetData>
  <mergeCells count="2">
    <mergeCell ref="A18:T18"/>
    <mergeCell ref="A2:T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2"/>
  <sheetViews>
    <sheetView showGridLines="0" zoomScale="70" zoomScaleNormal="70" workbookViewId="0">
      <selection activeCell="A2" sqref="A2"/>
    </sheetView>
  </sheetViews>
  <sheetFormatPr baseColWidth="10" defaultRowHeight="15" x14ac:dyDescent="0.25"/>
  <sheetData>
    <row r="2" spans="1:1" x14ac:dyDescent="0.25">
      <c r="A2" s="17">
        <v>2018</v>
      </c>
    </row>
    <row r="92" spans="1:1" x14ac:dyDescent="0.25">
      <c r="A92" s="17">
        <v>2019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showGridLines="0" workbookViewId="0">
      <selection activeCell="B3" sqref="B3:H16"/>
    </sheetView>
  </sheetViews>
  <sheetFormatPr baseColWidth="10" defaultRowHeight="15" x14ac:dyDescent="0.25"/>
  <cols>
    <col min="2" max="2" width="27.42578125" bestFit="1" customWidth="1"/>
    <col min="3" max="4" width="11.5703125" hidden="1" customWidth="1"/>
    <col min="5" max="5" width="15" bestFit="1" customWidth="1"/>
    <col min="6" max="6" width="13.42578125" bestFit="1" customWidth="1"/>
    <col min="7" max="7" width="12.85546875" bestFit="1" customWidth="1"/>
    <col min="8" max="8" width="17.28515625" bestFit="1" customWidth="1"/>
  </cols>
  <sheetData>
    <row r="3" spans="2:8" x14ac:dyDescent="0.25">
      <c r="B3" s="40" t="s">
        <v>57</v>
      </c>
    </row>
    <row r="4" spans="2:8" s="41" customFormat="1" ht="30" x14ac:dyDescent="0.25">
      <c r="B4" s="42" t="s">
        <v>54</v>
      </c>
      <c r="C4" s="42" t="s">
        <v>53</v>
      </c>
      <c r="D4" s="42" t="s">
        <v>52</v>
      </c>
      <c r="E4" s="43" t="s">
        <v>58</v>
      </c>
      <c r="F4" s="42" t="s">
        <v>59</v>
      </c>
      <c r="G4" s="43" t="s">
        <v>50</v>
      </c>
      <c r="H4" s="42" t="s">
        <v>60</v>
      </c>
    </row>
    <row r="5" spans="2:8" x14ac:dyDescent="0.25">
      <c r="B5" s="30" t="s">
        <v>49</v>
      </c>
      <c r="C5" s="29">
        <v>233267</v>
      </c>
      <c r="D5" s="29">
        <v>116633.5</v>
      </c>
      <c r="E5" s="29">
        <v>261259.04000000004</v>
      </c>
      <c r="F5" s="29">
        <v>219957.38239999997</v>
      </c>
      <c r="G5" s="28">
        <f t="shared" ref="G5:G10" si="0">+E5-F5</f>
        <v>41301.657600000064</v>
      </c>
      <c r="H5" s="27">
        <f t="shared" ref="H5:H11" si="1">+G5/E5</f>
        <v>0.15808699901829257</v>
      </c>
    </row>
    <row r="6" spans="2:8" x14ac:dyDescent="0.25">
      <c r="B6" s="30" t="s">
        <v>48</v>
      </c>
      <c r="C6" s="31">
        <v>125561.8</v>
      </c>
      <c r="D6" s="31">
        <v>62780.9</v>
      </c>
      <c r="E6" s="29">
        <v>140629.21600000001</v>
      </c>
      <c r="F6" s="29">
        <v>121875.1744</v>
      </c>
      <c r="G6" s="28">
        <f t="shared" si="0"/>
        <v>18754.041600000011</v>
      </c>
      <c r="H6" s="27">
        <f t="shared" si="1"/>
        <v>0.13335807546562736</v>
      </c>
    </row>
    <row r="7" spans="2:8" x14ac:dyDescent="0.25">
      <c r="B7" s="30" t="s">
        <v>47</v>
      </c>
      <c r="C7" s="31">
        <v>248233.37</v>
      </c>
      <c r="D7" s="31">
        <v>124116.685</v>
      </c>
      <c r="E7" s="29">
        <v>278021.37440000003</v>
      </c>
      <c r="F7" s="29">
        <v>236822.92480000001</v>
      </c>
      <c r="G7" s="28">
        <f t="shared" si="0"/>
        <v>41198.449600000022</v>
      </c>
      <c r="H7" s="27">
        <f t="shared" si="1"/>
        <v>0.1481844685104183</v>
      </c>
    </row>
    <row r="8" spans="2:8" x14ac:dyDescent="0.25">
      <c r="B8" s="30" t="s">
        <v>46</v>
      </c>
      <c r="C8" s="29">
        <v>298330.68</v>
      </c>
      <c r="D8" s="29">
        <v>149165.34</v>
      </c>
      <c r="E8" s="29">
        <v>334130.3616</v>
      </c>
      <c r="F8" s="29">
        <v>333049.76319999999</v>
      </c>
      <c r="G8" s="28">
        <f t="shared" si="0"/>
        <v>1080.5984000000171</v>
      </c>
      <c r="H8" s="27">
        <f t="shared" si="1"/>
        <v>3.2340622828333151E-3</v>
      </c>
    </row>
    <row r="9" spans="2:8" x14ac:dyDescent="0.25">
      <c r="B9" s="30" t="s">
        <v>45</v>
      </c>
      <c r="C9" s="29">
        <v>307239.27</v>
      </c>
      <c r="D9" s="29">
        <v>153619.63500000001</v>
      </c>
      <c r="E9" s="29">
        <v>344107.98240000004</v>
      </c>
      <c r="F9" s="29">
        <v>285785.66239999997</v>
      </c>
      <c r="G9" s="28">
        <f t="shared" si="0"/>
        <v>58322.320000000065</v>
      </c>
      <c r="H9" s="27">
        <f t="shared" si="1"/>
        <v>0.16948842509618009</v>
      </c>
    </row>
    <row r="10" spans="2:8" x14ac:dyDescent="0.25">
      <c r="B10" s="30" t="s">
        <v>44</v>
      </c>
      <c r="C10" s="29">
        <v>230409.29</v>
      </c>
      <c r="D10" s="29">
        <v>115204.645</v>
      </c>
      <c r="E10" s="29">
        <v>258058.40480000005</v>
      </c>
      <c r="F10" s="29">
        <v>231443.11680000002</v>
      </c>
      <c r="G10" s="28">
        <f t="shared" si="0"/>
        <v>26615.28800000003</v>
      </c>
      <c r="H10" s="27">
        <f t="shared" si="1"/>
        <v>0.10313668342105486</v>
      </c>
    </row>
    <row r="11" spans="2:8" x14ac:dyDescent="0.25">
      <c r="B11" s="44" t="s">
        <v>55</v>
      </c>
      <c r="C11" s="45"/>
      <c r="D11" s="45"/>
      <c r="E11" s="46">
        <f t="shared" ref="E11" si="2">SUM(E5:E10)</f>
        <v>1616206.3792000003</v>
      </c>
      <c r="F11" s="46">
        <f>SUM(F5:F10)</f>
        <v>1428934.024</v>
      </c>
      <c r="G11" s="46">
        <f t="shared" ref="G11" si="3">SUM(G5:G10)</f>
        <v>187272.35520000019</v>
      </c>
      <c r="H11" s="47">
        <f t="shared" si="1"/>
        <v>0.11587156047032644</v>
      </c>
    </row>
    <row r="12" spans="2:8" s="36" customFormat="1" x14ac:dyDescent="0.25">
      <c r="B12" s="32"/>
      <c r="C12" s="33"/>
      <c r="D12" s="33"/>
      <c r="E12" s="34"/>
      <c r="F12" s="34"/>
      <c r="G12" s="34"/>
      <c r="H12" s="35"/>
    </row>
    <row r="13" spans="2:8" s="36" customFormat="1" x14ac:dyDescent="0.25">
      <c r="B13" s="40" t="s">
        <v>56</v>
      </c>
      <c r="C13" s="37"/>
      <c r="D13" s="37"/>
      <c r="E13" s="37"/>
      <c r="F13" s="37"/>
      <c r="G13" s="38"/>
      <c r="H13" s="39"/>
    </row>
    <row r="14" spans="2:8" ht="30" x14ac:dyDescent="0.25">
      <c r="B14" s="42" t="s">
        <v>54</v>
      </c>
      <c r="C14" s="42" t="s">
        <v>53</v>
      </c>
      <c r="D14" s="42" t="s">
        <v>52</v>
      </c>
      <c r="E14" s="43" t="s">
        <v>58</v>
      </c>
      <c r="F14" s="42" t="s">
        <v>59</v>
      </c>
      <c r="G14" s="43" t="s">
        <v>50</v>
      </c>
      <c r="H14" s="42" t="s">
        <v>60</v>
      </c>
    </row>
    <row r="15" spans="2:8" x14ac:dyDescent="0.25">
      <c r="B15" s="30" t="s">
        <v>43</v>
      </c>
      <c r="C15" s="29">
        <v>190614.94</v>
      </c>
      <c r="D15" s="29">
        <v>95307.47</v>
      </c>
      <c r="E15" s="29">
        <v>213488.73280000003</v>
      </c>
      <c r="F15" s="29">
        <v>202499.49440000003</v>
      </c>
      <c r="G15" s="28">
        <f>+E15-F15</f>
        <v>10989.238400000002</v>
      </c>
      <c r="H15" s="27">
        <f>+G15/E15</f>
        <v>5.1474559129520488E-2</v>
      </c>
    </row>
    <row r="16" spans="2:8" s="17" customFormat="1" x14ac:dyDescent="0.25">
      <c r="B16" s="44" t="s">
        <v>51</v>
      </c>
      <c r="C16" s="46"/>
      <c r="D16" s="46"/>
      <c r="E16" s="46">
        <f>SUM(E5:E15)</f>
        <v>3445901.4912000005</v>
      </c>
      <c r="F16" s="48">
        <f>SUM(F5:F15)</f>
        <v>3060367.5424000002</v>
      </c>
      <c r="G16" s="49">
        <f>SUM(G5:G15)</f>
        <v>385533.94880000036</v>
      </c>
      <c r="H16" s="47">
        <f>+G16/E16</f>
        <v>0.11188188338655672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Comparativo Ejecución</vt:lpstr>
      <vt:lpstr>Presupuestos PPs</vt:lpstr>
      <vt:lpstr>Prints generación</vt:lpstr>
      <vt:lpstr>Procesos Obras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macaisapanta</dc:creator>
  <cp:lastModifiedBy>Glenda Alexandra Allan Alegria</cp:lastModifiedBy>
  <dcterms:created xsi:type="dcterms:W3CDTF">2020-06-17T17:49:19Z</dcterms:created>
  <dcterms:modified xsi:type="dcterms:W3CDTF">2020-09-07T22:18:13Z</dcterms:modified>
</cp:coreProperties>
</file>