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5" yWindow="4620" windowWidth="15420" windowHeight="3465" tabRatio="823" firstSheet="3" activeTab="3"/>
  </bookViews>
  <sheets>
    <sheet name="CONSOLIDACION INGRESOS EPM" sheetId="41" state="hidden" r:id="rId1"/>
    <sheet name="1" sheetId="32" state="hidden" r:id="rId2"/>
    <sheet name="CONSOLIDACION ING EPM" sheetId="45" state="hidden" r:id="rId3"/>
    <sheet name="CONSOLIDACION GRUP INGRESOS EPM" sheetId="44" r:id="rId4"/>
    <sheet name="HOJA CONSOLID" sheetId="36" state="hidden" r:id="rId5"/>
    <sheet name="CONSOLIDACION ITEM INGRESOS EPM" sheetId="43" state="hidden" r:id="rId6"/>
    <sheet name="EJEC INGRES EMPDUQ" sheetId="9" state="hidden" r:id="rId7"/>
    <sheet name="EJEC INGRES METRO" sheetId="8" r:id="rId8"/>
    <sheet name="EJEC INGRES EMSEGURIDADQ" sheetId="35" r:id="rId9"/>
    <sheet name="EJEC INGRES EPMAPS" sheetId="13" r:id="rId10"/>
    <sheet name="EJEC INGRES MAYORIST" sheetId="18" r:id="rId11"/>
    <sheet name="EJEC INGRES RASTRO" sheetId="37" r:id="rId12"/>
    <sheet name="EJEC INGRES SERV AEROPOR" sheetId="17" r:id="rId13"/>
    <sheet name="EJEC INGRES EPMMOP" sheetId="20" r:id="rId14"/>
    <sheet name="EJEC INGRES TURISMO" sheetId="15" r:id="rId15"/>
    <sheet name="EJEC INGRES EMGIRS " sheetId="34" r:id="rId16"/>
    <sheet name="EJEC INGRES TROLEBUS" sheetId="23" r:id="rId17"/>
    <sheet name="EJEC INGRES EMASEO" sheetId="14" r:id="rId18"/>
    <sheet name="EJEC INGRES  HABIT VIV" sheetId="10" r:id="rId19"/>
    <sheet name="DATOS" sheetId="33" r:id="rId20"/>
    <sheet name="Hoja1" sheetId="42" state="hidden" r:id="rId21"/>
  </sheets>
  <definedNames>
    <definedName name="_xlnm._FilterDatabase" localSheetId="0" hidden="1">'CONSOLIDACION INGRESOS EPM'!$C$6:$F$11</definedName>
    <definedName name="_xlnm._FilterDatabase" localSheetId="5" hidden="1">'CONSOLIDACION ITEM INGRESOS EPM'!$A$1:$I$1</definedName>
    <definedName name="_xlnm._FilterDatabase" localSheetId="4" hidden="1">'HOJA CONSOLID'!$A$1:$I$1</definedName>
    <definedName name="_xlnm.Print_Area" localSheetId="17">'EJEC INGRES EMASEO'!#REF!</definedName>
    <definedName name="_xlnm.Print_Area" localSheetId="9">'EJEC INGRES EPMAPS'!#REF!</definedName>
    <definedName name="_xlnm.Print_Area" localSheetId="14">'EJEC INGRES TURISMO'!#REF!</definedName>
    <definedName name="_xlnm.Print_Titles" localSheetId="1">'1'!$A:$B</definedName>
    <definedName name="_xlnm.Print_Titles" localSheetId="5">'CONSOLIDACION ITEM INGRESOS EPM'!$1:$1</definedName>
    <definedName name="_xlnm.Print_Titles" localSheetId="8">'EJEC INGRES EMSEGURIDADQ'!$A$1:$IT$1</definedName>
  </definedNames>
  <calcPr calcId="144525"/>
  <pivotCaches>
    <pivotCache cacheId="37" r:id="rId22"/>
  </pivotCaches>
</workbook>
</file>

<file path=xl/calcChain.xml><?xml version="1.0" encoding="utf-8"?>
<calcChain xmlns="http://schemas.openxmlformats.org/spreadsheetml/2006/main">
  <c r="I71" i="36" l="1"/>
  <c r="I70" i="36"/>
  <c r="I69" i="36"/>
  <c r="I68" i="36"/>
  <c r="I67" i="36"/>
  <c r="C67" i="36"/>
  <c r="I66" i="36"/>
  <c r="C66" i="36"/>
  <c r="I65" i="36"/>
  <c r="C65" i="36"/>
  <c r="I64" i="36"/>
  <c r="C64" i="36"/>
  <c r="I63" i="36"/>
  <c r="C63" i="36"/>
  <c r="I62" i="36"/>
  <c r="C62" i="36"/>
  <c r="I61" i="36"/>
  <c r="C61" i="36"/>
  <c r="I60" i="36"/>
  <c r="C60" i="36"/>
  <c r="I59" i="36"/>
  <c r="C59" i="36"/>
  <c r="I58" i="36"/>
  <c r="C58" i="36"/>
  <c r="E9" i="23" l="1"/>
  <c r="F9" i="23"/>
  <c r="G9" i="23"/>
  <c r="H9" i="23"/>
  <c r="I9" i="23"/>
  <c r="I38" i="36" l="1"/>
  <c r="C38" i="36"/>
  <c r="I37" i="36"/>
  <c r="C37" i="36"/>
  <c r="I36" i="36"/>
  <c r="C36" i="36"/>
  <c r="I35" i="36"/>
  <c r="C35" i="36"/>
  <c r="I34" i="36"/>
  <c r="C34" i="36"/>
  <c r="I33" i="36"/>
  <c r="C33" i="36"/>
  <c r="I32" i="36"/>
  <c r="C32" i="36"/>
  <c r="I31" i="36"/>
  <c r="C31" i="36"/>
  <c r="I4" i="20"/>
  <c r="I5" i="20"/>
  <c r="I6" i="20"/>
  <c r="I7" i="20"/>
  <c r="I8" i="20"/>
  <c r="I9" i="20"/>
  <c r="I10" i="20"/>
  <c r="I3" i="20"/>
  <c r="I11" i="20" s="1"/>
  <c r="E11" i="20"/>
  <c r="F11" i="20"/>
  <c r="G11" i="20"/>
  <c r="H11" i="20"/>
  <c r="D11" i="20"/>
  <c r="C10" i="20"/>
  <c r="I30" i="36"/>
  <c r="C30" i="36"/>
  <c r="I29" i="36"/>
  <c r="C29" i="36"/>
  <c r="I28" i="36"/>
  <c r="I27" i="36"/>
  <c r="I26" i="36"/>
  <c r="I25" i="36"/>
  <c r="I24" i="36"/>
  <c r="I23" i="36"/>
  <c r="I22" i="36"/>
  <c r="I21" i="36"/>
  <c r="I20" i="36"/>
  <c r="I19" i="36"/>
  <c r="C8" i="36"/>
  <c r="C7" i="36"/>
  <c r="C6" i="36"/>
  <c r="I5" i="36"/>
  <c r="I4" i="36"/>
  <c r="I3" i="36"/>
  <c r="I2" i="36"/>
  <c r="F13" i="41"/>
  <c r="F7" i="41"/>
  <c r="B17" i="32"/>
  <c r="B16" i="32"/>
  <c r="B15" i="32"/>
  <c r="B14" i="32"/>
  <c r="B13" i="32"/>
  <c r="B12" i="32"/>
  <c r="B11" i="32"/>
  <c r="B10" i="32"/>
  <c r="B9" i="32"/>
  <c r="B8" i="32"/>
  <c r="I3" i="18"/>
  <c r="I4" i="18"/>
  <c r="I5" i="18"/>
  <c r="I6" i="18"/>
  <c r="I2" i="18"/>
  <c r="I3" i="8"/>
  <c r="I4" i="8"/>
  <c r="I5" i="8"/>
  <c r="I2" i="8"/>
  <c r="F16" i="41"/>
  <c r="F12" i="41"/>
  <c r="I6" i="14"/>
  <c r="I7" i="14"/>
  <c r="I8" i="14"/>
  <c r="I9" i="14"/>
  <c r="I10" i="14"/>
  <c r="I11" i="14"/>
  <c r="I5" i="14"/>
  <c r="C5" i="14"/>
  <c r="F17" i="41"/>
  <c r="F14" i="41"/>
  <c r="F15" i="41"/>
  <c r="F11" i="41"/>
  <c r="I3" i="10"/>
  <c r="I4" i="10"/>
  <c r="I5" i="10"/>
  <c r="I2" i="10"/>
  <c r="I7" i="34"/>
  <c r="E7" i="34"/>
  <c r="F7" i="34"/>
  <c r="G7" i="34"/>
  <c r="H7" i="34"/>
  <c r="D7" i="34"/>
  <c r="I3" i="37"/>
  <c r="I4" i="37"/>
  <c r="I5" i="37"/>
  <c r="I6" i="37"/>
  <c r="I7" i="37"/>
  <c r="I8" i="37"/>
  <c r="I2" i="37"/>
  <c r="F10" i="41"/>
  <c r="C4" i="20"/>
  <c r="C5" i="20"/>
  <c r="C6" i="20"/>
  <c r="C7" i="20"/>
  <c r="C8" i="20"/>
  <c r="C9" i="20"/>
  <c r="C3" i="20"/>
  <c r="D21" i="41"/>
  <c r="E21" i="41"/>
  <c r="F8" i="41"/>
  <c r="F9" i="41"/>
  <c r="I3" i="14"/>
  <c r="I4" i="14"/>
  <c r="I2" i="14"/>
  <c r="I12" i="14" s="1"/>
  <c r="E12" i="14"/>
  <c r="F12" i="14"/>
  <c r="G12" i="14"/>
  <c r="F21" i="41"/>
  <c r="E6" i="9"/>
  <c r="F6" i="9"/>
  <c r="G6" i="9"/>
  <c r="H6" i="9"/>
  <c r="I6" i="9"/>
  <c r="D6" i="9"/>
  <c r="E7" i="18"/>
  <c r="F7" i="18"/>
  <c r="G7" i="18"/>
  <c r="H7" i="18"/>
  <c r="E11" i="13"/>
  <c r="F11" i="13"/>
  <c r="G11" i="13"/>
  <c r="H11" i="13"/>
  <c r="I11" i="13"/>
  <c r="I7" i="18"/>
  <c r="C4" i="35"/>
  <c r="C3" i="35"/>
  <c r="C2" i="35"/>
  <c r="E6" i="35"/>
  <c r="F6" i="35"/>
  <c r="G6" i="35"/>
  <c r="H6" i="35"/>
  <c r="I6" i="35"/>
  <c r="D6" i="35"/>
  <c r="F8" i="17"/>
  <c r="G8" i="17"/>
  <c r="H8" i="17"/>
  <c r="I8" i="17"/>
  <c r="E8" i="17"/>
  <c r="E9" i="15"/>
  <c r="F9" i="15"/>
  <c r="G9" i="15"/>
  <c r="H9" i="15"/>
  <c r="I9" i="15"/>
  <c r="D9" i="15"/>
  <c r="E6" i="8"/>
  <c r="F6" i="8"/>
  <c r="G6" i="8"/>
  <c r="H6" i="8"/>
  <c r="I6" i="8"/>
  <c r="D7" i="18"/>
  <c r="D8" i="17"/>
  <c r="D6" i="8"/>
  <c r="D130" i="43"/>
  <c r="D123" i="43"/>
  <c r="D111" i="43"/>
  <c r="D99" i="43"/>
  <c r="D88" i="43"/>
  <c r="D69" i="43"/>
  <c r="D46" i="43"/>
  <c r="D131" i="43"/>
  <c r="D25" i="43"/>
  <c r="D20" i="43"/>
  <c r="D15" i="43"/>
  <c r="D12" i="43"/>
  <c r="D6" i="43"/>
  <c r="D9" i="23"/>
  <c r="C7" i="37"/>
  <c r="E6" i="10"/>
  <c r="F6" i="10"/>
  <c r="G6" i="10"/>
  <c r="H6" i="10"/>
  <c r="D6" i="10"/>
  <c r="D12" i="14"/>
  <c r="C8" i="37"/>
  <c r="E9" i="37"/>
  <c r="F9" i="37"/>
  <c r="G9" i="37"/>
  <c r="H9" i="37"/>
  <c r="I9" i="37"/>
  <c r="D9" i="37"/>
  <c r="D11" i="13"/>
  <c r="C3" i="14"/>
  <c r="C4" i="14"/>
  <c r="C6" i="14"/>
  <c r="C7" i="14"/>
  <c r="C8" i="14"/>
  <c r="C9" i="14"/>
  <c r="C10" i="14"/>
  <c r="C11" i="14"/>
  <c r="C2" i="14"/>
  <c r="I6" i="10" l="1"/>
</calcChain>
</file>

<file path=xl/sharedStrings.xml><?xml version="1.0" encoding="utf-8"?>
<sst xmlns="http://schemas.openxmlformats.org/spreadsheetml/2006/main" count="1160" uniqueCount="274">
  <si>
    <t>Partida</t>
  </si>
  <si>
    <t>Descripción</t>
  </si>
  <si>
    <t>Asignación Inicial</t>
  </si>
  <si>
    <t>Reformas</t>
  </si>
  <si>
    <t>Codificado</t>
  </si>
  <si>
    <t>Devengado</t>
  </si>
  <si>
    <t>Recaudado</t>
  </si>
  <si>
    <t>Saldo por devengar</t>
  </si>
  <si>
    <t>2.8</t>
  </si>
  <si>
    <t xml:space="preserve">TRANSFERENCIAS Y DONACIONES DE CAPITAL E INVERSIÓN </t>
  </si>
  <si>
    <t>3.6</t>
  </si>
  <si>
    <t xml:space="preserve">FINANCIAMIENTO PÚBLICO </t>
  </si>
  <si>
    <t>3.7</t>
  </si>
  <si>
    <t xml:space="preserve">SALDOS DISPONIBLES </t>
  </si>
  <si>
    <t>3.8</t>
  </si>
  <si>
    <t xml:space="preserve">CUENTAS PENDIENTES POR COBRAR </t>
  </si>
  <si>
    <t>METRO QUITO</t>
  </si>
  <si>
    <t>RENTAS DE INVERSIONES Y MULTAS</t>
  </si>
  <si>
    <t>TRANSFERENCIAS Y DONACIONES DE CAPITAL E INVERSION</t>
  </si>
  <si>
    <t>SALDOS DISPONIBLES</t>
  </si>
  <si>
    <t>TOTAL  INGRESOS</t>
  </si>
  <si>
    <t>EMPDUQ</t>
  </si>
  <si>
    <t>1.7</t>
  </si>
  <si>
    <t>HÁBITAT Y VIVIENDA</t>
  </si>
  <si>
    <t>1.4</t>
  </si>
  <si>
    <t>VENTA DE BIENES Y SERVICIOS</t>
  </si>
  <si>
    <t xml:space="preserve">RENTAS DE INVERSIONES Y MULTAS </t>
  </si>
  <si>
    <t>1.9</t>
  </si>
  <si>
    <t xml:space="preserve">OTROS INGRESOS </t>
  </si>
  <si>
    <t xml:space="preserve">TRANSFERENCIAS Y DONACIONES DE CAPITAL E INVERSIÓN 
</t>
  </si>
  <si>
    <t>TOTAL INGRESOS</t>
  </si>
  <si>
    <t>TASAS Y CONTRIBUCIONES</t>
  </si>
  <si>
    <t xml:space="preserve">VENTA DE BIENES Y SERVICIOS </t>
  </si>
  <si>
    <t>TRANSFERENCIAS Y DONACIONES CORRIENTES</t>
  </si>
  <si>
    <t xml:space="preserve">EMGIRS </t>
  </si>
  <si>
    <t>EMSEGURIDAD-Q</t>
  </si>
  <si>
    <t>1.8</t>
  </si>
  <si>
    <t>2.4</t>
  </si>
  <si>
    <t>Tasas y Contribuciones</t>
  </si>
  <si>
    <t>Venta de  bienes y servicios</t>
  </si>
  <si>
    <t>Rentas de inversiones y multas</t>
  </si>
  <si>
    <t>Transferencias y Donaciones de Cap. E inv.</t>
  </si>
  <si>
    <t>Financiamiento público</t>
  </si>
  <si>
    <t>Saldos disponibles</t>
  </si>
  <si>
    <t>Cuentas Pendientes por cobrar</t>
  </si>
  <si>
    <t>Total recursos netos</t>
  </si>
  <si>
    <t>TOTALES</t>
  </si>
  <si>
    <t>EMASEO</t>
  </si>
  <si>
    <t>1.3</t>
  </si>
  <si>
    <t xml:space="preserve">TASAS Y CONTRIBUCIONES </t>
  </si>
  <si>
    <t>OTROS INGRESOS</t>
  </si>
  <si>
    <t>2.7</t>
  </si>
  <si>
    <t>RECUPERACIÓN DE INVERSIONES</t>
  </si>
  <si>
    <t>Totales=&gt;</t>
  </si>
  <si>
    <t>RASTRO</t>
  </si>
  <si>
    <t>TURISMO</t>
  </si>
  <si>
    <t>SERVICIOS AEROPORTUARIOS</t>
  </si>
  <si>
    <t xml:space="preserve">TASAS Y CONTRIBUCIONES 
</t>
  </si>
  <si>
    <t xml:space="preserve">OTROS INGRESOS 
</t>
  </si>
  <si>
    <t>MERCADO MAYORISTA</t>
  </si>
  <si>
    <t>EPMMOP</t>
  </si>
  <si>
    <t>Total general</t>
  </si>
  <si>
    <t xml:space="preserve">TOTAL </t>
  </si>
  <si>
    <t>EMPRESAS PÚBLICAS METROPOLITANAS</t>
  </si>
  <si>
    <t>TROLEBUS</t>
  </si>
  <si>
    <t>PARTIDA</t>
  </si>
  <si>
    <t>DESCRIPCIÓN</t>
  </si>
  <si>
    <t>UNIDAD</t>
  </si>
  <si>
    <t>Unidad</t>
  </si>
  <si>
    <t>EMPRESA</t>
  </si>
  <si>
    <t>OTRAS VENTAS DE PRODUCTOS Y MATERIALES</t>
  </si>
  <si>
    <t>DE GOBIERNOS AUTÓNOMOS DESCENTRALIZADOS</t>
  </si>
  <si>
    <t>SALDO DE CAJA- BANCOS</t>
  </si>
  <si>
    <t>EPMAPS</t>
  </si>
  <si>
    <t xml:space="preserve">Recolección de Basura </t>
  </si>
  <si>
    <t xml:space="preserve">Otros Servicios Técnicos y Especializados </t>
  </si>
  <si>
    <t xml:space="preserve">De Entidades Descentralizadas  y Autónomas </t>
  </si>
  <si>
    <t xml:space="preserve">Otros Saldos </t>
  </si>
  <si>
    <t>140299</t>
  </si>
  <si>
    <t>180104</t>
  </si>
  <si>
    <t>280103</t>
  </si>
  <si>
    <t>DE EMPRESAS PÚBLICAS (CONVENIO PETROECUADOR)</t>
  </si>
  <si>
    <t>280104</t>
  </si>
  <si>
    <t>370102</t>
  </si>
  <si>
    <t>De Gobiernos Autónomos Descentralizados</t>
  </si>
  <si>
    <t>De Fondos de Autogestión</t>
  </si>
  <si>
    <t>DE ENTIDADES DEL GOBIERNO AUTÓNOMO DESCENTRALIZADO</t>
  </si>
  <si>
    <t xml:space="preserve">DE CUENTAS O FONDOS ESPECIALES </t>
  </si>
  <si>
    <t>OTROS SALDOS</t>
  </si>
  <si>
    <t>DE CUENTAS POR COBRAR</t>
  </si>
  <si>
    <t>Venta de bases</t>
  </si>
  <si>
    <t>Control y vigilancia municipales</t>
  </si>
  <si>
    <t>Tasa de Recolección de Basura</t>
  </si>
  <si>
    <t>Otras ventas de productos y materiales</t>
  </si>
  <si>
    <t>Intereses de otras operaciones</t>
  </si>
  <si>
    <t>Otros Arrendamientos</t>
  </si>
  <si>
    <t>Otros Intereses por Mora</t>
  </si>
  <si>
    <t>Infraccion a Ordenanzas Municipales</t>
  </si>
  <si>
    <t>Incumplimiento de Contratos</t>
  </si>
  <si>
    <t>Indeminizaciones por Siniestros</t>
  </si>
  <si>
    <t>Otros no especificados</t>
  </si>
  <si>
    <t>Venta de Maquinarias y Equipos</t>
  </si>
  <si>
    <t>Vehículos</t>
  </si>
  <si>
    <t>Servidores Publicos</t>
  </si>
  <si>
    <t>Entidades Financieras Públicas</t>
  </si>
  <si>
    <t>Del Sector Público Financiero</t>
  </si>
  <si>
    <t>De Préstamos</t>
  </si>
  <si>
    <t>De Donaciones</t>
  </si>
  <si>
    <t>De Cuentas por Cobrar</t>
  </si>
  <si>
    <t>130107</t>
  </si>
  <si>
    <t>130110</t>
  </si>
  <si>
    <t>130116</t>
  </si>
  <si>
    <t>140399</t>
  </si>
  <si>
    <t>170199</t>
  </si>
  <si>
    <t>170299</t>
  </si>
  <si>
    <t>170399</t>
  </si>
  <si>
    <t>170402</t>
  </si>
  <si>
    <t>170404</t>
  </si>
  <si>
    <t>190201</t>
  </si>
  <si>
    <t>190499</t>
  </si>
  <si>
    <t>240104</t>
  </si>
  <si>
    <t>240105</t>
  </si>
  <si>
    <t>270211</t>
  </si>
  <si>
    <t>280106</t>
  </si>
  <si>
    <t>360201</t>
  </si>
  <si>
    <t>370104</t>
  </si>
  <si>
    <t>370105</t>
  </si>
  <si>
    <t>380101</t>
  </si>
  <si>
    <t>Tarjetas Prepago Zona Azul</t>
  </si>
  <si>
    <t>Especies Fiscales</t>
  </si>
  <si>
    <t>Cobro por Gastos Administrativos (Licitaciones, Concursos)</t>
  </si>
  <si>
    <t>Inspecciones, Registros y Matriculas</t>
  </si>
  <si>
    <t>Permisos, Licencias y Patentes</t>
  </si>
  <si>
    <t>Venta de Bienes de Consumo</t>
  </si>
  <si>
    <t>Intereses Ganados en Cuenta Corriente</t>
  </si>
  <si>
    <t>Intereses por Mora Arrendamientos</t>
  </si>
  <si>
    <t>Multas por Incumplimiento de Contratos</t>
  </si>
  <si>
    <t>Ejecución de Garantías</t>
  </si>
  <si>
    <t>Siniestros</t>
  </si>
  <si>
    <t>Pérdida de Activos</t>
  </si>
  <si>
    <t>130102</t>
  </si>
  <si>
    <t>130103</t>
  </si>
  <si>
    <t>130106</t>
  </si>
  <si>
    <t>130111</t>
  </si>
  <si>
    <t>130112</t>
  </si>
  <si>
    <t>130199</t>
  </si>
  <si>
    <t>170101</t>
  </si>
  <si>
    <t>190101</t>
  </si>
  <si>
    <t>270207</t>
  </si>
  <si>
    <t>280101</t>
  </si>
  <si>
    <t>370199</t>
  </si>
  <si>
    <t>Parqueaderos</t>
  </si>
  <si>
    <t>130101</t>
  </si>
  <si>
    <t>Peaje Tunel Guayasamin</t>
  </si>
  <si>
    <t>Otras Tasas (Terminal Interparr., Conv. COPAIRE, Est. Los Chillos)</t>
  </si>
  <si>
    <t>Ingresos por Servicios Especializados</t>
  </si>
  <si>
    <t>Plan de Regulacion y Restriccion Vehicular</t>
  </si>
  <si>
    <t>Acceso a Barrios (Gestión Participativa)</t>
  </si>
  <si>
    <t>Transferencias por Otorgamiento Licencia Metropolitana Urbanistica (Ord. Municipal 22)</t>
  </si>
  <si>
    <t>Saldo Fideicomiso Peaje Túnel Guayasamín</t>
  </si>
  <si>
    <t xml:space="preserve">Venta de agua </t>
  </si>
  <si>
    <t>Ventas de conexiones de agua</t>
  </si>
  <si>
    <t>Ventas de conexiones de alcantarillado</t>
  </si>
  <si>
    <t>Mantenimiento de alcantarillado</t>
  </si>
  <si>
    <t>Venta de energía eléctrica</t>
  </si>
  <si>
    <t>Otras tasas</t>
  </si>
  <si>
    <t xml:space="preserve">Intereses a usuarios </t>
  </si>
  <si>
    <t>Otros (Indemnizaciones por siniestros, ejecución garantías,incumplimiento contratos,renta por arrendamientos)</t>
  </si>
  <si>
    <t>Nuevas líneas de Negocios</t>
  </si>
  <si>
    <t>Del Gobierno  Autónomo Descentralizado (Sustitución Telefonía)</t>
  </si>
  <si>
    <t>De Entidades Financieras Públicas (BDE)</t>
  </si>
  <si>
    <t>De Organismos Multilaterales</t>
  </si>
  <si>
    <t xml:space="preserve">Crédito BDE </t>
  </si>
  <si>
    <t>Crédito BID</t>
  </si>
  <si>
    <t xml:space="preserve">Saldo de Caja-Bancos </t>
  </si>
  <si>
    <t>Anticipos contratos por devengar ejercicios anteriores</t>
  </si>
  <si>
    <t>Cuentas por Cobrar SRI - IVA</t>
  </si>
  <si>
    <t xml:space="preserve">Cuentas por cobrar MDMQ   </t>
  </si>
  <si>
    <t xml:space="preserve">PERMISOS, LICENCIAS Y PATENTES </t>
  </si>
  <si>
    <t>SERVICIO DE CAMALES</t>
  </si>
  <si>
    <t>AGROPECUARIOS Y FORESTALES</t>
  </si>
  <si>
    <t>EDIFICIOS LOCALES Y RESIDENCIAS</t>
  </si>
  <si>
    <t>MAQUINARIA Y EQUIPO</t>
  </si>
  <si>
    <t>Transferencias del Gobierno Seccional</t>
  </si>
  <si>
    <t>OTROS NO ESPECIFICADOS</t>
  </si>
  <si>
    <t>DE FONDOS DE AUTOGESTION</t>
  </si>
  <si>
    <t xml:space="preserve">DE ANTICIPO DE FONDOS </t>
  </si>
  <si>
    <t>VENTA DE BASES</t>
  </si>
  <si>
    <t>PERMISOS, LICENCIAS Y PATENTES</t>
  </si>
  <si>
    <t>130304</t>
  </si>
  <si>
    <t>SECTOR TURISTICO Y HOTELERO</t>
  </si>
  <si>
    <t>VENTA DE PRODUCTOS UNIDADES DE NEGOCIOS</t>
  </si>
  <si>
    <t>140310</t>
  </si>
  <si>
    <t>CONVENIO FERROCARRILES DEL ECUADOR</t>
  </si>
  <si>
    <t>ESPACIOS Y SERVICIOS CENTRO DE EVENTOS BICENTENARIO</t>
  </si>
  <si>
    <t>170202</t>
  </si>
  <si>
    <t>ARRIENDO INMUEBLES EX AEROPUERTO</t>
  </si>
  <si>
    <t>INFRACCION A ORDENANZAS MUNICIPALES</t>
  </si>
  <si>
    <t>CONVENIO SECRETARIA DE AMBIENTE MDMQ</t>
  </si>
  <si>
    <t>EJECUCION DE GARANTIAS</t>
  </si>
  <si>
    <t>PARTICIPACION FERIA TEXTURAS Y COLORES</t>
  </si>
  <si>
    <t>140307</t>
  </si>
  <si>
    <t>Transporte Nacional De Pasajeros Y Carga</t>
  </si>
  <si>
    <t>Intereses Por Otras Operaciones</t>
  </si>
  <si>
    <t>Arrendamientos Edificios, Locales Y Residencias</t>
  </si>
  <si>
    <t>Otros Arrendamientos (Parqueaderos)</t>
  </si>
  <si>
    <t>Incumpumplimiento De Contratos</t>
  </si>
  <si>
    <t>170499</t>
  </si>
  <si>
    <t>Otras Multas</t>
  </si>
  <si>
    <t>Otros Ingresos</t>
  </si>
  <si>
    <t>180102</t>
  </si>
  <si>
    <t>Transferencias De Entides Autonomas Corrientes</t>
  </si>
  <si>
    <t>280102</t>
  </si>
  <si>
    <t>Transferencias De Entides Autonomas De Capital</t>
  </si>
  <si>
    <t>370103</t>
  </si>
  <si>
    <t>Saldos Arrastres 2014</t>
  </si>
  <si>
    <t>380105</t>
  </si>
  <si>
    <t>Anticipo por Devengar de Ejercicios anteriores (Bienes y Servicios)</t>
  </si>
  <si>
    <t>EDIFICIOS, LOCALES Y RESIDENCIAS</t>
  </si>
  <si>
    <t>DE ENTIDADES DEL GOBIERNO SECCIONAL</t>
  </si>
  <si>
    <t xml:space="preserve">Total EMGIRS </t>
  </si>
  <si>
    <t>Total HÁBITAT Y VIVIENDA</t>
  </si>
  <si>
    <t>Total EMSEGURIDAD-Q</t>
  </si>
  <si>
    <t>Total METRO QUITO</t>
  </si>
  <si>
    <t>Total EMASEO</t>
  </si>
  <si>
    <t>Total EPMMOP</t>
  </si>
  <si>
    <t>Total EPMAPS</t>
  </si>
  <si>
    <t>Total RASTRO</t>
  </si>
  <si>
    <t>Total TURISMO</t>
  </si>
  <si>
    <t>Total TROLEBUS</t>
  </si>
  <si>
    <t>Total MERCADO MAYORISTA</t>
  </si>
  <si>
    <t>*  falta ingresos por item de EMPSA (no reportan a ese nivel) $13,834,765.66 (detalle en anexo)</t>
  </si>
  <si>
    <t>ORDENANZAS MUNICIPALES</t>
  </si>
  <si>
    <t>DE FONDOS DE AUTOGESTIÓN</t>
  </si>
  <si>
    <t>Edificios, Locales y Residencias (incluye arriendos instalaciones ocupa Municipio)</t>
  </si>
  <si>
    <t xml:space="preserve">De Entidades del Gobierno Seccional       </t>
  </si>
  <si>
    <t>De fondos pre asignados</t>
  </si>
  <si>
    <t>Total EMPDUQ</t>
  </si>
  <si>
    <t xml:space="preserve">TASAS Y CONTRIBUCIONES   </t>
  </si>
  <si>
    <t>Etiquetas de fila</t>
  </si>
  <si>
    <t xml:space="preserve">Total Asignación Inicial </t>
  </si>
  <si>
    <t xml:space="preserve">Asignación Inicial </t>
  </si>
  <si>
    <t xml:space="preserve">Total Reformas </t>
  </si>
  <si>
    <t xml:space="preserve">Reformas </t>
  </si>
  <si>
    <t xml:space="preserve">Total Codificado </t>
  </si>
  <si>
    <t xml:space="preserve">Codificado </t>
  </si>
  <si>
    <t xml:space="preserve">Total Devengado </t>
  </si>
  <si>
    <t xml:space="preserve">Devengado </t>
  </si>
  <si>
    <t xml:space="preserve">Total Recaudado </t>
  </si>
  <si>
    <t xml:space="preserve">Recaudado </t>
  </si>
  <si>
    <t xml:space="preserve">Total Saldo por devengar </t>
  </si>
  <si>
    <t xml:space="preserve">Saldo por devengar </t>
  </si>
  <si>
    <t>VENTA DE ACTIVOS NO FINANCIEROS</t>
  </si>
  <si>
    <t>TRANSFERENCIAS Y DONACIONES DE CAPITAL E INVERSIÓN</t>
  </si>
  <si>
    <t>FINANCIAMIENTO PÚBLICO</t>
  </si>
  <si>
    <t>CUENTAS PENDIENTES POR COBRAR</t>
  </si>
  <si>
    <t xml:space="preserve">RENTAS DE INVERSIONES Y MULTAS          </t>
  </si>
  <si>
    <t>EMSEGURIDAD</t>
  </si>
  <si>
    <t>EPMMOP *</t>
  </si>
  <si>
    <r>
      <t xml:space="preserve">EJECUCIÓN CONSOLIDADA DE INGRESOS
  METRO DE QUITO, EPMAPS, TURISMO, SERVICIOS AEROPORTUARIOS,  HABITAT Y VIVIENDA, EMGIRS,  EPMDUQ, TRANSPORTE DE PASAJEROS,  EMASEO, MERCADO MAYORISTA, EMSEGURIDAD-Q,  RASTRO, </t>
    </r>
    <r>
      <rPr>
        <b/>
        <sz val="11"/>
        <color theme="0" tint="-0.249977111117893"/>
        <rFont val="Arial"/>
        <family val="2"/>
      </rPr>
      <t xml:space="preserve"> EPMMOP.</t>
    </r>
  </si>
  <si>
    <r>
      <t>EJECUCIÓN CONSOLIDADA DE INGRESOS
  METRO DE QUITO, EPMAPS, TURISMO, SERVICIOS AEROPORTUARIOS,  HABITAT Y VIVIENDA, EMGIRS,  EPMDUQ, TRANSPORTE DE PASAJEROS,  EMASEO, MERCADO MAYORISTA, EMSEGURIDAD-Q, RASTRO,</t>
    </r>
    <r>
      <rPr>
        <b/>
        <sz val="11"/>
        <color theme="0" tint="-0.249977111117893"/>
        <rFont val="Arial"/>
        <family val="2"/>
      </rPr>
      <t xml:space="preserve">  EPMMOP.</t>
    </r>
  </si>
  <si>
    <t xml:space="preserve">  * Al 19 de oct 2016 no presentan información</t>
  </si>
  <si>
    <t>SEPTIEMBRE AÑO 2016</t>
  </si>
  <si>
    <t>Codificado Septiembre 2016</t>
  </si>
  <si>
    <t>Devengado Septiembre 2016</t>
  </si>
  <si>
    <t>% Ejecución  Septiembre 2016</t>
  </si>
  <si>
    <t>Septiembre AÑO 2016</t>
  </si>
  <si>
    <t>Empresa</t>
  </si>
  <si>
    <t>Grupo de Ingreso</t>
  </si>
  <si>
    <t xml:space="preserve">         N/A</t>
  </si>
  <si>
    <t>EJECUCIÓN CONSOLIDADA DE INGRESOS
EJEUCIÓN CONSOLIDADA DE GASTOS
METRO DE QUITO, EPMAPS, TURISMO, SERVICIOS AEROPORTUARIOS,   EMGIRS,  EPMDUQ, TRANSPORTE DE PASAJEROS,  MERCADO MAYORISTA, EMSEGURIDAD-Q, RASTRO,  EPMMOP. EMASEO, HABITAT Y VIVIENDA,</t>
  </si>
  <si>
    <t xml:space="preserve">Total % Dev </t>
  </si>
  <si>
    <t xml:space="preserve">% Dev </t>
  </si>
  <si>
    <t>TRANSPORTE PASAJEROS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</si>
</sst>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.00_ ;_ * \-#,##0.00_ ;_ * &quot;-&quot;??_ ;_ @_ "/>
    <numFmt numFmtId="167" formatCode="[$-C0A]mmmm\-yy;@"/>
    <numFmt numFmtId="168" formatCode="_ &quot;$&quot;\ * #,##0.00_ ;_ &quot;$&quot;\ * \-#,##0.00_ ;_ &quot;$&quot;\ * &quot;-&quot;??_ ;_ @_ "/>
    <numFmt numFmtId="169" formatCode="_-* #,##0.00\ _$_-;\-* #,##0.00\ _$_-;_-* &quot;-&quot;??\ _$_-;_-@_-"/>
    <numFmt numFmtId="170" formatCode="#,##0.00;[Red]#,##0.00"/>
    <numFmt numFmtId="171" formatCode="&quot;$&quot;#,##0;\-&quot;$&quot;#,##0"/>
    <numFmt numFmtId="172" formatCode="_-&quot;$&quot;* #,##0.00_-;\-&quot;$&quot;* #,##0.00_-;_-&quot;$&quot;* &quot;-&quot;??_-;_-@_-"/>
    <numFmt numFmtId="173" formatCode="&quot;$&quot;\ #,##0;&quot;$&quot;\ \-#,##0"/>
    <numFmt numFmtId="174" formatCode="&quot;$&quot;#,##0.00;[Red]\-&quot;$&quot;#,##0.00"/>
    <numFmt numFmtId="175" formatCode="0.000"/>
    <numFmt numFmtId="176" formatCode="_-* #,##0\ _€_-;\-* #,##0\ _€_-;_-* &quot;-&quot;??\ _€_-;_-@_-"/>
  </numFmts>
  <fonts count="8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0070C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70C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Lohit Hind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8"/>
      <color indexed="1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name val="Verdana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0" tint="-0.249977111117893"/>
      <name val="Arial"/>
      <family val="2"/>
    </font>
    <font>
      <b/>
      <sz val="11"/>
      <name val="Calibri"/>
      <family val="2"/>
      <scheme val="minor"/>
    </font>
    <font>
      <sz val="12"/>
      <name val="Arial Narrow"/>
      <family val="2"/>
    </font>
    <font>
      <b/>
      <sz val="10"/>
      <name val="Calibri"/>
      <family val="2"/>
      <scheme val="minor"/>
    </font>
    <font>
      <sz val="11"/>
      <name val="Arial Narrow"/>
      <family val="2"/>
    </font>
    <font>
      <sz val="9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50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0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19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6" fillId="0" borderId="0"/>
    <xf numFmtId="165" fontId="6" fillId="0" borderId="0" applyNumberFormat="0" applyFill="0" applyBorder="0" applyAlignment="0" applyProtection="0"/>
    <xf numFmtId="0" fontId="3" fillId="0" borderId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8" applyNumberFormat="0" applyAlignment="0" applyProtection="0"/>
    <xf numFmtId="0" fontId="30" fillId="10" borderId="9" applyNumberFormat="0" applyAlignment="0" applyProtection="0"/>
    <xf numFmtId="0" fontId="31" fillId="10" borderId="8" applyNumberFormat="0" applyAlignment="0" applyProtection="0"/>
    <xf numFmtId="0" fontId="32" fillId="0" borderId="10" applyNumberFormat="0" applyFill="0" applyAlignment="0" applyProtection="0"/>
    <xf numFmtId="0" fontId="33" fillId="11" borderId="11" applyNumberFormat="0" applyAlignment="0" applyProtection="0"/>
    <xf numFmtId="0" fontId="34" fillId="0" borderId="0" applyNumberFormat="0" applyFill="0" applyBorder="0" applyAlignment="0" applyProtection="0"/>
    <xf numFmtId="0" fontId="3" fillId="12" borderId="12" applyNumberFormat="0" applyFont="0" applyAlignment="0" applyProtection="0"/>
    <xf numFmtId="0" fontId="35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167" fontId="3" fillId="0" borderId="0"/>
    <xf numFmtId="167" fontId="1" fillId="0" borderId="0"/>
    <xf numFmtId="167" fontId="1" fillId="0" borderId="0"/>
    <xf numFmtId="167" fontId="1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7" fillId="37" borderId="0" applyNumberFormat="0" applyBorder="0" applyAlignment="0" applyProtection="0"/>
    <xf numFmtId="167" fontId="37" fillId="38" borderId="0" applyNumberFormat="0" applyBorder="0" applyAlignment="0" applyProtection="0"/>
    <xf numFmtId="167" fontId="37" fillId="39" borderId="0" applyNumberFormat="0" applyBorder="0" applyAlignment="0" applyProtection="0"/>
    <xf numFmtId="167" fontId="37" fillId="40" borderId="0" applyNumberFormat="0" applyBorder="0" applyAlignment="0" applyProtection="0"/>
    <xf numFmtId="167" fontId="37" fillId="41" borderId="0" applyNumberFormat="0" applyBorder="0" applyAlignment="0" applyProtection="0"/>
    <xf numFmtId="167" fontId="37" fillId="42" borderId="0" applyNumberFormat="0" applyBorder="0" applyAlignment="0" applyProtection="0"/>
    <xf numFmtId="167" fontId="37" fillId="43" borderId="0" applyNumberFormat="0" applyBorder="0" applyAlignment="0" applyProtection="0"/>
    <xf numFmtId="167" fontId="37" fillId="44" borderId="0" applyNumberFormat="0" applyBorder="0" applyAlignment="0" applyProtection="0"/>
    <xf numFmtId="167" fontId="37" fillId="45" borderId="0" applyNumberFormat="0" applyBorder="0" applyAlignment="0" applyProtection="0"/>
    <xf numFmtId="167" fontId="37" fillId="40" borderId="0" applyNumberFormat="0" applyBorder="0" applyAlignment="0" applyProtection="0"/>
    <xf numFmtId="167" fontId="37" fillId="43" borderId="0" applyNumberFormat="0" applyBorder="0" applyAlignment="0" applyProtection="0"/>
    <xf numFmtId="167" fontId="37" fillId="46" borderId="0" applyNumberFormat="0" applyBorder="0" applyAlignment="0" applyProtection="0"/>
    <xf numFmtId="167" fontId="40" fillId="47" borderId="0" applyNumberFormat="0" applyBorder="0" applyAlignment="0" applyProtection="0"/>
    <xf numFmtId="167" fontId="40" fillId="44" borderId="0" applyNumberFormat="0" applyBorder="0" applyAlignment="0" applyProtection="0"/>
    <xf numFmtId="167" fontId="40" fillId="45" borderId="0" applyNumberFormat="0" applyBorder="0" applyAlignment="0" applyProtection="0"/>
    <xf numFmtId="167" fontId="40" fillId="48" borderId="0" applyNumberFormat="0" applyBorder="0" applyAlignment="0" applyProtection="0"/>
    <xf numFmtId="167" fontId="40" fillId="49" borderId="0" applyNumberFormat="0" applyBorder="0" applyAlignment="0" applyProtection="0"/>
    <xf numFmtId="167" fontId="40" fillId="50" borderId="0" applyNumberFormat="0" applyBorder="0" applyAlignment="0" applyProtection="0"/>
    <xf numFmtId="167" fontId="40" fillId="51" borderId="0" applyNumberFormat="0" applyBorder="0" applyAlignment="0" applyProtection="0"/>
    <xf numFmtId="167" fontId="37" fillId="37" borderId="0" applyNumberFormat="0" applyBorder="0" applyAlignment="0" applyProtection="0"/>
    <xf numFmtId="167" fontId="37" fillId="37" borderId="0" applyNumberFormat="0" applyBorder="0" applyAlignment="0" applyProtection="0"/>
    <xf numFmtId="167" fontId="40" fillId="43" borderId="0" applyNumberFormat="0" applyBorder="0" applyAlignment="0" applyProtection="0"/>
    <xf numFmtId="167" fontId="40" fillId="51" borderId="0" applyNumberFormat="0" applyBorder="0" applyAlignment="0" applyProtection="0"/>
    <xf numFmtId="167" fontId="40" fillId="52" borderId="0" applyNumberFormat="0" applyBorder="0" applyAlignment="0" applyProtection="0"/>
    <xf numFmtId="167" fontId="37" fillId="53" borderId="0" applyNumberFormat="0" applyBorder="0" applyAlignment="0" applyProtection="0"/>
    <xf numFmtId="167" fontId="37" fillId="54" borderId="0" applyNumberFormat="0" applyBorder="0" applyAlignment="0" applyProtection="0"/>
    <xf numFmtId="167" fontId="40" fillId="55" borderId="0" applyNumberFormat="0" applyBorder="0" applyAlignment="0" applyProtection="0"/>
    <xf numFmtId="167" fontId="40" fillId="52" borderId="0" applyNumberFormat="0" applyBorder="0" applyAlignment="0" applyProtection="0"/>
    <xf numFmtId="167" fontId="40" fillId="55" borderId="0" applyNumberFormat="0" applyBorder="0" applyAlignment="0" applyProtection="0"/>
    <xf numFmtId="167" fontId="37" fillId="53" borderId="0" applyNumberFormat="0" applyBorder="0" applyAlignment="0" applyProtection="0"/>
    <xf numFmtId="167" fontId="37" fillId="39" borderId="0" applyNumberFormat="0" applyBorder="0" applyAlignment="0" applyProtection="0"/>
    <xf numFmtId="167" fontId="40" fillId="54" borderId="0" applyNumberFormat="0" applyBorder="0" applyAlignment="0" applyProtection="0"/>
    <xf numFmtId="167" fontId="40" fillId="55" borderId="0" applyNumberFormat="0" applyBorder="0" applyAlignment="0" applyProtection="0"/>
    <xf numFmtId="167" fontId="40" fillId="51" borderId="0" applyNumberFormat="0" applyBorder="0" applyAlignment="0" applyProtection="0"/>
    <xf numFmtId="167" fontId="37" fillId="37" borderId="0" applyNumberFormat="0" applyBorder="0" applyAlignment="0" applyProtection="0"/>
    <xf numFmtId="167" fontId="37" fillId="54" borderId="0" applyNumberFormat="0" applyBorder="0" applyAlignment="0" applyProtection="0"/>
    <xf numFmtId="167" fontId="40" fillId="54" borderId="0" applyNumberFormat="0" applyBorder="0" applyAlignment="0" applyProtection="0"/>
    <xf numFmtId="167" fontId="40" fillId="51" borderId="0" applyNumberFormat="0" applyBorder="0" applyAlignment="0" applyProtection="0"/>
    <xf numFmtId="167" fontId="40" fillId="49" borderId="0" applyNumberFormat="0" applyBorder="0" applyAlignment="0" applyProtection="0"/>
    <xf numFmtId="167" fontId="37" fillId="41" borderId="0" applyNumberFormat="0" applyBorder="0" applyAlignment="0" applyProtection="0"/>
    <xf numFmtId="167" fontId="37" fillId="37" borderId="0" applyNumberFormat="0" applyBorder="0" applyAlignment="0" applyProtection="0"/>
    <xf numFmtId="167" fontId="40" fillId="43" borderId="0" applyNumberFormat="0" applyBorder="0" applyAlignment="0" applyProtection="0"/>
    <xf numFmtId="167" fontId="40" fillId="49" borderId="0" applyNumberFormat="0" applyBorder="0" applyAlignment="0" applyProtection="0"/>
    <xf numFmtId="167" fontId="40" fillId="50" borderId="0" applyNumberFormat="0" applyBorder="0" applyAlignment="0" applyProtection="0"/>
    <xf numFmtId="167" fontId="37" fillId="53" borderId="0" applyNumberFormat="0" applyBorder="0" applyAlignment="0" applyProtection="0"/>
    <xf numFmtId="167" fontId="37" fillId="42" borderId="0" applyNumberFormat="0" applyBorder="0" applyAlignment="0" applyProtection="0"/>
    <xf numFmtId="167" fontId="40" fillId="42" borderId="0" applyNumberFormat="0" applyBorder="0" applyAlignment="0" applyProtection="0"/>
    <xf numFmtId="167" fontId="40" fillId="50" borderId="0" applyNumberFormat="0" applyBorder="0" applyAlignment="0" applyProtection="0"/>
    <xf numFmtId="167" fontId="41" fillId="38" borderId="0" applyNumberFormat="0" applyBorder="0" applyAlignment="0" applyProtection="0"/>
    <xf numFmtId="167" fontId="42" fillId="56" borderId="14" applyNumberFormat="0" applyAlignment="0" applyProtection="0"/>
    <xf numFmtId="167" fontId="43" fillId="55" borderId="15" applyNumberFormat="0" applyAlignment="0" applyProtection="0"/>
    <xf numFmtId="44" fontId="44" fillId="0" borderId="0" applyFont="0" applyFill="0" applyBorder="0" applyAlignment="0" applyProtection="0"/>
    <xf numFmtId="167" fontId="38" fillId="57" borderId="0" applyNumberFormat="0" applyBorder="0" applyAlignment="0" applyProtection="0"/>
    <xf numFmtId="167" fontId="38" fillId="58" borderId="0" applyNumberFormat="0" applyBorder="0" applyAlignment="0" applyProtection="0"/>
    <xf numFmtId="167" fontId="38" fillId="59" borderId="0" applyNumberFormat="0" applyBorder="0" applyAlignment="0" applyProtection="0"/>
    <xf numFmtId="167" fontId="38" fillId="60" borderId="0" applyNumberFormat="0" applyBorder="0" applyAlignment="0" applyProtection="0"/>
    <xf numFmtId="167" fontId="38" fillId="61" borderId="0" applyNumberFormat="0" applyBorder="0" applyAlignment="0" applyProtection="0"/>
    <xf numFmtId="167" fontId="38" fillId="62" borderId="0" applyNumberFormat="0" applyBorder="0" applyAlignment="0" applyProtection="0"/>
    <xf numFmtId="167" fontId="37" fillId="63" borderId="0" applyNumberFormat="0" applyBorder="0" applyAlignment="0" applyProtection="0"/>
    <xf numFmtId="167" fontId="37" fillId="63" borderId="0" applyNumberFormat="0" applyBorder="0" applyAlignment="0" applyProtection="0"/>
    <xf numFmtId="167" fontId="40" fillId="64" borderId="0" applyNumberFormat="0" applyBorder="0" applyAlignment="0" applyProtection="0"/>
    <xf numFmtId="167" fontId="37" fillId="65" borderId="0" applyNumberFormat="0" applyBorder="0" applyAlignment="0" applyProtection="0"/>
    <xf numFmtId="167" fontId="37" fillId="66" borderId="0" applyNumberFormat="0" applyBorder="0" applyAlignment="0" applyProtection="0"/>
    <xf numFmtId="167" fontId="40" fillId="67" borderId="0" applyNumberFormat="0" applyBorder="0" applyAlignment="0" applyProtection="0"/>
    <xf numFmtId="167" fontId="37" fillId="65" borderId="0" applyNumberFormat="0" applyBorder="0" applyAlignment="0" applyProtection="0"/>
    <xf numFmtId="167" fontId="37" fillId="68" borderId="0" applyNumberFormat="0" applyBorder="0" applyAlignment="0" applyProtection="0"/>
    <xf numFmtId="167" fontId="40" fillId="66" borderId="0" applyNumberFormat="0" applyBorder="0" applyAlignment="0" applyProtection="0"/>
    <xf numFmtId="167" fontId="37" fillId="63" borderId="0" applyNumberFormat="0" applyBorder="0" applyAlignment="0" applyProtection="0"/>
    <xf numFmtId="167" fontId="37" fillId="66" borderId="0" applyNumberFormat="0" applyBorder="0" applyAlignment="0" applyProtection="0"/>
    <xf numFmtId="167" fontId="40" fillId="66" borderId="0" applyNumberFormat="0" applyBorder="0" applyAlignment="0" applyProtection="0"/>
    <xf numFmtId="167" fontId="37" fillId="69" borderId="0" applyNumberFormat="0" applyBorder="0" applyAlignment="0" applyProtection="0"/>
    <xf numFmtId="167" fontId="37" fillId="63" borderId="0" applyNumberFormat="0" applyBorder="0" applyAlignment="0" applyProtection="0"/>
    <xf numFmtId="167" fontId="40" fillId="64" borderId="0" applyNumberFormat="0" applyBorder="0" applyAlignment="0" applyProtection="0"/>
    <xf numFmtId="167" fontId="37" fillId="65" borderId="0" applyNumberFormat="0" applyBorder="0" applyAlignment="0" applyProtection="0"/>
    <xf numFmtId="167" fontId="37" fillId="70" borderId="0" applyNumberFormat="0" applyBorder="0" applyAlignment="0" applyProtection="0"/>
    <xf numFmtId="167" fontId="40" fillId="70" borderId="0" applyNumberFormat="0" applyBorder="0" applyAlignment="0" applyProtection="0"/>
    <xf numFmtId="167" fontId="45" fillId="0" borderId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/>
    <xf numFmtId="167" fontId="46" fillId="0" borderId="0" applyNumberFormat="0" applyFill="0" applyBorder="0" applyAlignment="0" applyProtection="0"/>
    <xf numFmtId="167" fontId="47" fillId="39" borderId="0" applyNumberFormat="0" applyBorder="0" applyAlignment="0" applyProtection="0"/>
    <xf numFmtId="167" fontId="48" fillId="0" borderId="16" applyNumberFormat="0" applyFill="0" applyAlignment="0" applyProtection="0"/>
    <xf numFmtId="167" fontId="49" fillId="0" borderId="17" applyNumberFormat="0" applyFill="0" applyAlignment="0" applyProtection="0"/>
    <xf numFmtId="167" fontId="50" fillId="0" borderId="18" applyNumberFormat="0" applyFill="0" applyAlignment="0" applyProtection="0"/>
    <xf numFmtId="167" fontId="50" fillId="0" borderId="0" applyNumberFormat="0" applyFill="0" applyBorder="0" applyAlignment="0" applyProtection="0"/>
    <xf numFmtId="167" fontId="51" fillId="0" borderId="0" applyNumberFormat="0" applyFill="0" applyBorder="0" applyAlignment="0" applyProtection="0">
      <alignment vertical="top"/>
      <protection locked="0"/>
    </xf>
    <xf numFmtId="167" fontId="51" fillId="0" borderId="0" applyNumberFormat="0" applyFill="0" applyBorder="0" applyAlignment="0" applyProtection="0">
      <alignment vertical="top"/>
      <protection locked="0"/>
    </xf>
    <xf numFmtId="167" fontId="52" fillId="42" borderId="14" applyNumberFormat="0" applyAlignment="0" applyProtection="0"/>
    <xf numFmtId="167" fontId="53" fillId="0" borderId="19" applyNumberFormat="0" applyFill="0" applyAlignment="0" applyProtection="0"/>
    <xf numFmtId="41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1" fillId="0" borderId="0"/>
    <xf numFmtId="167" fontId="37" fillId="0" borderId="0"/>
    <xf numFmtId="167" fontId="37" fillId="0" borderId="0"/>
    <xf numFmtId="167" fontId="37" fillId="0" borderId="0"/>
    <xf numFmtId="167" fontId="37" fillId="0" borderId="0"/>
    <xf numFmtId="174" fontId="54" fillId="0" borderId="0" applyProtection="0"/>
    <xf numFmtId="167" fontId="37" fillId="0" borderId="0"/>
    <xf numFmtId="167" fontId="37" fillId="0" borderId="0"/>
    <xf numFmtId="167" fontId="37" fillId="0" borderId="0"/>
    <xf numFmtId="167" fontId="37" fillId="0" borderId="0"/>
    <xf numFmtId="167" fontId="5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44" fillId="0" borderId="0"/>
    <xf numFmtId="167" fontId="1" fillId="0" borderId="0"/>
    <xf numFmtId="167" fontId="3" fillId="0" borderId="0"/>
    <xf numFmtId="167" fontId="3" fillId="0" borderId="0"/>
    <xf numFmtId="167" fontId="3" fillId="0" borderId="0"/>
    <xf numFmtId="167" fontId="3" fillId="12" borderId="12" applyNumberFormat="0" applyFont="0" applyAlignment="0" applyProtection="0"/>
    <xf numFmtId="167" fontId="3" fillId="12" borderId="12" applyNumberFormat="0" applyFont="0" applyAlignment="0" applyProtection="0"/>
    <xf numFmtId="167" fontId="3" fillId="12" borderId="12" applyNumberFormat="0" applyFont="0" applyAlignment="0" applyProtection="0"/>
    <xf numFmtId="167" fontId="3" fillId="12" borderId="12" applyNumberFormat="0" applyFont="0" applyAlignment="0" applyProtection="0"/>
    <xf numFmtId="167" fontId="3" fillId="12" borderId="12" applyNumberFormat="0" applyFont="0" applyAlignment="0" applyProtection="0"/>
    <xf numFmtId="167" fontId="3" fillId="12" borderId="12" applyNumberFormat="0" applyFont="0" applyAlignment="0" applyProtection="0"/>
    <xf numFmtId="167" fontId="3" fillId="12" borderId="12" applyNumberFormat="0" applyFont="0" applyAlignment="0" applyProtection="0"/>
    <xf numFmtId="167" fontId="3" fillId="12" borderId="12" applyNumberFormat="0" applyFont="0" applyAlignment="0" applyProtection="0"/>
    <xf numFmtId="167" fontId="1" fillId="53" borderId="20" applyNumberFormat="0" applyAlignment="0" applyProtection="0"/>
    <xf numFmtId="167" fontId="56" fillId="56" borderId="21" applyNumberFormat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8" fillId="0" borderId="0" applyNumberFormat="0" applyFill="0" applyBorder="0" applyAlignment="0" applyProtection="0"/>
    <xf numFmtId="167" fontId="59" fillId="0" borderId="0">
      <alignment vertical="top"/>
    </xf>
    <xf numFmtId="167" fontId="60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3" fillId="0" borderId="0"/>
    <xf numFmtId="165" fontId="62" fillId="0" borderId="0" applyFont="0" applyFill="0" applyBorder="0" applyAlignment="0" applyProtection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5" fillId="0" borderId="0"/>
    <xf numFmtId="0" fontId="67" fillId="0" borderId="0"/>
    <xf numFmtId="0" fontId="1" fillId="0" borderId="0"/>
    <xf numFmtId="9" fontId="3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1" applyFont="1"/>
    <xf numFmtId="0" fontId="1" fillId="0" borderId="0" xfId="1"/>
    <xf numFmtId="0" fontId="2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>
      <alignment horizontal="center" vertical="center"/>
    </xf>
    <xf numFmtId="39" fontId="9" fillId="4" borderId="2" xfId="2" applyNumberFormat="1" applyFont="1" applyFill="1" applyBorder="1" applyAlignment="1">
      <alignment horizontal="right" vertical="center" wrapText="1"/>
    </xf>
    <xf numFmtId="0" fontId="0" fillId="5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6" fillId="0" borderId="0" xfId="3"/>
    <xf numFmtId="165" fontId="0" fillId="5" borderId="0" xfId="25" applyFont="1" applyFill="1"/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7" fillId="0" borderId="0" xfId="0" applyFont="1"/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/>
    <xf numFmtId="0" fontId="15" fillId="0" borderId="2" xfId="0" applyFont="1" applyBorder="1"/>
    <xf numFmtId="9" fontId="7" fillId="0" borderId="0" xfId="0" applyNumberFormat="1" applyFont="1"/>
    <xf numFmtId="0" fontId="16" fillId="0" borderId="0" xfId="0" applyFont="1"/>
    <xf numFmtId="43" fontId="17" fillId="0" borderId="0" xfId="0" applyNumberFormat="1" applyFont="1"/>
    <xf numFmtId="0" fontId="2" fillId="3" borderId="2" xfId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10" fillId="5" borderId="0" xfId="0" applyFont="1" applyFill="1"/>
    <xf numFmtId="0" fontId="18" fillId="5" borderId="0" xfId="0" applyFont="1" applyFill="1" applyAlignment="1">
      <alignment wrapText="1"/>
    </xf>
    <xf numFmtId="0" fontId="19" fillId="0" borderId="2" xfId="0" applyFont="1" applyBorder="1"/>
    <xf numFmtId="4" fontId="19" fillId="0" borderId="2" xfId="0" applyNumberFormat="1" applyFont="1" applyBorder="1"/>
    <xf numFmtId="4" fontId="4" fillId="0" borderId="0" xfId="0" applyNumberFormat="1" applyFont="1" applyBorder="1"/>
    <xf numFmtId="165" fontId="11" fillId="0" borderId="2" xfId="25" applyFont="1" applyBorder="1" applyAlignment="1">
      <alignment horizontal="right"/>
    </xf>
    <xf numFmtId="0" fontId="21" fillId="0" borderId="0" xfId="1" applyFont="1"/>
    <xf numFmtId="0" fontId="63" fillId="3" borderId="2" xfId="3248" applyNumberFormat="1" applyFont="1" applyFill="1" applyBorder="1" applyAlignment="1">
      <alignment horizontal="center" vertical="center" wrapText="1"/>
    </xf>
    <xf numFmtId="0" fontId="64" fillId="0" borderId="0" xfId="0" applyFont="1"/>
    <xf numFmtId="0" fontId="20" fillId="0" borderId="0" xfId="0" applyFont="1"/>
    <xf numFmtId="0" fontId="64" fillId="0" borderId="0" xfId="0" applyFont="1" applyAlignment="1">
      <alignment wrapText="1"/>
    </xf>
    <xf numFmtId="0" fontId="2" fillId="3" borderId="23" xfId="1" applyFont="1" applyFill="1" applyBorder="1" applyAlignment="1">
      <alignment horizontal="center" vertical="center" wrapText="1"/>
    </xf>
    <xf numFmtId="0" fontId="2" fillId="0" borderId="24" xfId="1" applyFont="1" applyBorder="1"/>
    <xf numFmtId="0" fontId="2" fillId="3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8" fillId="5" borderId="2" xfId="0" applyFont="1" applyFill="1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2" borderId="2" xfId="1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2" borderId="2" xfId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wrapText="1"/>
    </xf>
    <xf numFmtId="0" fontId="4" fillId="0" borderId="0" xfId="0" applyFont="1"/>
    <xf numFmtId="0" fontId="67" fillId="0" borderId="0" xfId="3316"/>
    <xf numFmtId="4" fontId="67" fillId="0" borderId="0" xfId="3316" applyNumberFormat="1"/>
    <xf numFmtId="4" fontId="12" fillId="0" borderId="2" xfId="3317" applyNumberFormat="1" applyFont="1" applyBorder="1"/>
    <xf numFmtId="0" fontId="12" fillId="0" borderId="2" xfId="3317" applyFont="1" applyBorder="1" applyAlignment="1">
      <alignment horizontal="left"/>
    </xf>
    <xf numFmtId="4" fontId="7" fillId="0" borderId="2" xfId="3317" applyNumberFormat="1" applyFont="1" applyBorder="1"/>
    <xf numFmtId="0" fontId="7" fillId="0" borderId="22" xfId="3317" quotePrefix="1" applyFont="1" applyBorder="1" applyAlignment="1">
      <alignment wrapText="1"/>
    </xf>
    <xf numFmtId="0" fontId="7" fillId="0" borderId="2" xfId="3317" applyFont="1" applyBorder="1" applyAlignment="1">
      <alignment horizontal="left"/>
    </xf>
    <xf numFmtId="0" fontId="2" fillId="3" borderId="1" xfId="3317" applyFont="1" applyFill="1" applyBorder="1" applyAlignment="1">
      <alignment horizontal="center" vertical="center" wrapText="1"/>
    </xf>
    <xf numFmtId="0" fontId="2" fillId="3" borderId="23" xfId="3317" applyFont="1" applyFill="1" applyBorder="1" applyAlignment="1">
      <alignment horizontal="center" vertical="center" wrapText="1"/>
    </xf>
    <xf numFmtId="0" fontId="2" fillId="3" borderId="2" xfId="3317" applyFont="1" applyFill="1" applyBorder="1" applyAlignment="1">
      <alignment horizontal="center" vertical="center" wrapText="1"/>
    </xf>
    <xf numFmtId="43" fontId="3" fillId="0" borderId="0" xfId="2" applyFont="1" applyAlignment="1">
      <alignment vertical="center" wrapText="1"/>
    </xf>
    <xf numFmtId="0" fontId="68" fillId="0" borderId="2" xfId="0" applyFont="1" applyBorder="1" applyAlignment="1">
      <alignment vertical="center" wrapText="1"/>
    </xf>
    <xf numFmtId="0" fontId="68" fillId="0" borderId="2" xfId="0" applyFont="1" applyBorder="1" applyAlignment="1">
      <alignment horizontal="center" vertical="center" wrapText="1"/>
    </xf>
    <xf numFmtId="43" fontId="10" fillId="0" borderId="2" xfId="2" applyFont="1" applyBorder="1" applyAlignment="1">
      <alignment horizontal="right"/>
    </xf>
    <xf numFmtId="43" fontId="0" fillId="0" borderId="2" xfId="2" applyFont="1" applyBorder="1" applyAlignment="1">
      <alignment horizontal="right"/>
    </xf>
    <xf numFmtId="0" fontId="15" fillId="5" borderId="2" xfId="0" applyFont="1" applyFill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165" fontId="16" fillId="0" borderId="0" xfId="2" applyNumberFormat="1" applyFont="1" applyFill="1"/>
    <xf numFmtId="43" fontId="16" fillId="0" borderId="0" xfId="0" applyNumberFormat="1" applyFont="1"/>
    <xf numFmtId="165" fontId="3" fillId="0" borderId="0" xfId="2" applyNumberFormat="1" applyFont="1" applyFill="1"/>
    <xf numFmtId="165" fontId="3" fillId="0" borderId="0" xfId="2" applyNumberFormat="1" applyFont="1"/>
    <xf numFmtId="1" fontId="18" fillId="5" borderId="2" xfId="0" applyNumberFormat="1" applyFont="1" applyFill="1" applyBorder="1" applyAlignment="1">
      <alignment horizontal="center" wrapText="1"/>
    </xf>
    <xf numFmtId="4" fontId="69" fillId="5" borderId="2" xfId="0" applyNumberFormat="1" applyFont="1" applyFill="1" applyBorder="1" applyAlignment="1">
      <alignment wrapText="1"/>
    </xf>
    <xf numFmtId="39" fontId="4" fillId="0" borderId="2" xfId="2" applyNumberFormat="1" applyFont="1" applyBorder="1" applyAlignment="1">
      <alignment horizontal="right"/>
    </xf>
    <xf numFmtId="39" fontId="2" fillId="2" borderId="2" xfId="2" applyNumberFormat="1" applyFont="1" applyFill="1" applyBorder="1" applyAlignment="1">
      <alignment horizontal="right"/>
    </xf>
    <xf numFmtId="43" fontId="0" fillId="0" borderId="0" xfId="0" applyNumberFormat="1"/>
    <xf numFmtId="39" fontId="2" fillId="0" borderId="2" xfId="2" applyNumberFormat="1" applyFont="1" applyFill="1" applyBorder="1" applyAlignment="1">
      <alignment horizontal="right"/>
    </xf>
    <xf numFmtId="49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wrapText="1"/>
    </xf>
    <xf numFmtId="43" fontId="64" fillId="0" borderId="0" xfId="2" applyFont="1" applyFill="1"/>
    <xf numFmtId="4" fontId="64" fillId="0" borderId="2" xfId="2" applyNumberFormat="1" applyFont="1" applyBorder="1"/>
    <xf numFmtId="0" fontId="10" fillId="0" borderId="0" xfId="0" applyFont="1"/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2" fillId="0" borderId="0" xfId="3317" applyFont="1"/>
    <xf numFmtId="0" fontId="19" fillId="0" borderId="2" xfId="0" applyFont="1" applyBorder="1" applyAlignment="1">
      <alignment horizontal="center"/>
    </xf>
    <xf numFmtId="0" fontId="1" fillId="0" borderId="0" xfId="3" applyFont="1"/>
    <xf numFmtId="4" fontId="2" fillId="0" borderId="2" xfId="0" applyNumberFormat="1" applyFont="1" applyBorder="1"/>
    <xf numFmtId="0" fontId="1" fillId="0" borderId="0" xfId="0" applyFont="1" applyBorder="1"/>
    <xf numFmtId="0" fontId="1" fillId="0" borderId="2" xfId="3" applyFont="1" applyBorder="1" applyAlignment="1">
      <alignment horizontal="center"/>
    </xf>
    <xf numFmtId="1" fontId="70" fillId="0" borderId="2" xfId="0" applyNumberFormat="1" applyFont="1" applyBorder="1" applyAlignment="1">
      <alignment horizontal="right" vertical="center"/>
    </xf>
    <xf numFmtId="4" fontId="70" fillId="0" borderId="2" xfId="0" applyNumberFormat="1" applyFont="1" applyBorder="1" applyAlignment="1">
      <alignment vertical="center"/>
    </xf>
    <xf numFmtId="0" fontId="70" fillId="0" borderId="0" xfId="0" applyFont="1"/>
    <xf numFmtId="1" fontId="70" fillId="0" borderId="0" xfId="0" applyNumberFormat="1" applyFont="1" applyAlignment="1">
      <alignment horizontal="right" vertical="center"/>
    </xf>
    <xf numFmtId="0" fontId="70" fillId="0" borderId="2" xfId="0" applyFont="1" applyBorder="1" applyAlignment="1">
      <alignment vertical="center" wrapText="1"/>
    </xf>
    <xf numFmtId="0" fontId="63" fillId="0" borderId="2" xfId="0" applyFont="1" applyFill="1" applyBorder="1" applyAlignment="1">
      <alignment horizontal="center"/>
    </xf>
    <xf numFmtId="0" fontId="63" fillId="5" borderId="2" xfId="0" applyFont="1" applyFill="1" applyBorder="1"/>
    <xf numFmtId="4" fontId="12" fillId="0" borderId="2" xfId="0" applyNumberFormat="1" applyFont="1" applyBorder="1"/>
    <xf numFmtId="0" fontId="63" fillId="0" borderId="2" xfId="0" applyFont="1" applyBorder="1"/>
    <xf numFmtId="4" fontId="63" fillId="0" borderId="2" xfId="3313" applyNumberFormat="1" applyFont="1" applyFill="1" applyBorder="1" applyAlignment="1">
      <alignment horizontal="right"/>
    </xf>
    <xf numFmtId="0" fontId="63" fillId="0" borderId="2" xfId="0" applyFont="1" applyFill="1" applyBorder="1" applyAlignment="1">
      <alignment wrapText="1"/>
    </xf>
    <xf numFmtId="0" fontId="7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Border="1" applyAlignment="1" applyProtection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4" fontId="68" fillId="0" borderId="2" xfId="0" applyNumberFormat="1" applyFont="1" applyBorder="1" applyAlignment="1">
      <alignment vertical="center" wrapText="1"/>
    </xf>
    <xf numFmtId="0" fontId="7" fillId="0" borderId="22" xfId="3317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" fillId="0" borderId="0" xfId="1" applyAlignment="1">
      <alignment wrapText="1"/>
    </xf>
    <xf numFmtId="0" fontId="21" fillId="0" borderId="0" xfId="1" applyFont="1" applyAlignment="1"/>
    <xf numFmtId="0" fontId="7" fillId="0" borderId="2" xfId="0" applyFont="1" applyBorder="1" applyAlignment="1">
      <alignment horizontal="left" wrapText="1"/>
    </xf>
    <xf numFmtId="1" fontId="16" fillId="0" borderId="0" xfId="0" applyNumberFormat="1" applyFont="1" applyAlignment="1">
      <alignment horizontal="right"/>
    </xf>
    <xf numFmtId="4" fontId="2" fillId="3" borderId="2" xfId="1" applyNumberFormat="1" applyFont="1" applyFill="1" applyBorder="1" applyAlignment="1">
      <alignment horizontal="center" vertical="center" wrapText="1"/>
    </xf>
    <xf numFmtId="4" fontId="11" fillId="0" borderId="2" xfId="25" applyNumberFormat="1" applyFont="1" applyBorder="1" applyAlignment="1">
      <alignment horizontal="right"/>
    </xf>
    <xf numFmtId="4" fontId="5" fillId="0" borderId="0" xfId="2" applyNumberFormat="1" applyFont="1" applyFill="1"/>
    <xf numFmtId="4" fontId="16" fillId="0" borderId="0" xfId="2" applyNumberFormat="1" applyFont="1" applyFill="1"/>
    <xf numFmtId="0" fontId="0" fillId="0" borderId="0" xfId="0" applyAlignment="1">
      <alignment horizontal="left"/>
    </xf>
    <xf numFmtId="0" fontId="73" fillId="71" borderId="2" xfId="0" applyFont="1" applyFill="1" applyBorder="1" applyAlignment="1">
      <alignment horizontal="center" vertical="center" wrapText="1"/>
    </xf>
    <xf numFmtId="0" fontId="68" fillId="0" borderId="0" xfId="0" applyFont="1"/>
    <xf numFmtId="43" fontId="73" fillId="71" borderId="2" xfId="2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0" fillId="0" borderId="2" xfId="0" applyBorder="1" applyAlignment="1">
      <alignment horizontal="left"/>
    </xf>
    <xf numFmtId="0" fontId="0" fillId="5" borderId="0" xfId="0" applyFill="1" applyAlignment="1">
      <alignment horizontal="left"/>
    </xf>
    <xf numFmtId="4" fontId="2" fillId="0" borderId="0" xfId="1" applyNumberFormat="1" applyFont="1" applyAlignment="1">
      <alignment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0" xfId="1" applyNumberFormat="1" applyAlignment="1">
      <alignment wrapText="1"/>
    </xf>
    <xf numFmtId="4" fontId="6" fillId="0" borderId="0" xfId="3" applyNumberFormat="1"/>
    <xf numFmtId="0" fontId="2" fillId="3" borderId="2" xfId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" fontId="0" fillId="0" borderId="0" xfId="0" applyNumberFormat="1" applyAlignment="1">
      <alignment horizontal="right"/>
    </xf>
    <xf numFmtId="4" fontId="63" fillId="3" borderId="2" xfId="3248" applyNumberFormat="1" applyFont="1" applyFill="1" applyBorder="1" applyAlignment="1">
      <alignment horizontal="center" vertical="center" wrapText="1"/>
    </xf>
    <xf numFmtId="4" fontId="64" fillId="0" borderId="0" xfId="0" applyNumberFormat="1" applyFont="1"/>
    <xf numFmtId="43" fontId="0" fillId="0" borderId="2" xfId="2" applyFont="1" applyBorder="1"/>
    <xf numFmtId="43" fontId="0" fillId="0" borderId="0" xfId="2" applyFont="1"/>
    <xf numFmtId="0" fontId="75" fillId="3" borderId="2" xfId="1" applyFont="1" applyFill="1" applyBorder="1" applyAlignment="1">
      <alignment horizontal="center" vertical="center" wrapText="1"/>
    </xf>
    <xf numFmtId="0" fontId="75" fillId="3" borderId="22" xfId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wrapText="1"/>
    </xf>
    <xf numFmtId="43" fontId="74" fillId="0" borderId="0" xfId="2" applyFont="1" applyAlignment="1">
      <alignment horizontal="right"/>
    </xf>
    <xf numFmtId="0" fontId="74" fillId="0" borderId="0" xfId="0" applyFont="1"/>
    <xf numFmtId="0" fontId="74" fillId="0" borderId="2" xfId="3317" applyFont="1" applyBorder="1" applyAlignment="1">
      <alignment horizontal="left"/>
    </xf>
    <xf numFmtId="0" fontId="74" fillId="0" borderId="0" xfId="3316" applyFont="1"/>
    <xf numFmtId="0" fontId="74" fillId="2" borderId="2" xfId="0" applyFont="1" applyFill="1" applyBorder="1" applyAlignment="1">
      <alignment horizontal="center" vertical="center"/>
    </xf>
    <xf numFmtId="0" fontId="74" fillId="2" borderId="2" xfId="0" applyFont="1" applyFill="1" applyBorder="1" applyAlignment="1">
      <alignment horizontal="left" vertical="center"/>
    </xf>
    <xf numFmtId="0" fontId="74" fillId="0" borderId="2" xfId="0" applyFont="1" applyFill="1" applyBorder="1" applyAlignment="1">
      <alignment horizontal="center" vertical="center"/>
    </xf>
    <xf numFmtId="0" fontId="74" fillId="0" borderId="2" xfId="0" applyFont="1" applyFill="1" applyBorder="1" applyAlignment="1">
      <alignment horizontal="left" vertical="center"/>
    </xf>
    <xf numFmtId="43" fontId="74" fillId="0" borderId="2" xfId="2" applyNumberFormat="1" applyFont="1" applyFill="1" applyBorder="1" applyAlignment="1">
      <alignment horizontal="right"/>
    </xf>
    <xf numFmtId="0" fontId="75" fillId="0" borderId="2" xfId="1" applyFont="1" applyBorder="1" applyAlignment="1">
      <alignment horizontal="left"/>
    </xf>
    <xf numFmtId="0" fontId="74" fillId="0" borderId="2" xfId="1" applyFont="1" applyBorder="1" applyAlignment="1">
      <alignment horizontal="center"/>
    </xf>
    <xf numFmtId="0" fontId="74" fillId="0" borderId="2" xfId="1" applyFont="1" applyBorder="1"/>
    <xf numFmtId="4" fontId="74" fillId="0" borderId="2" xfId="1" applyNumberFormat="1" applyFont="1" applyBorder="1" applyAlignment="1">
      <alignment horizontal="right" wrapText="1"/>
    </xf>
    <xf numFmtId="0" fontId="74" fillId="0" borderId="0" xfId="1" applyFont="1"/>
    <xf numFmtId="0" fontId="74" fillId="0" borderId="2" xfId="3" applyFont="1" applyBorder="1" applyAlignment="1">
      <alignment horizontal="left"/>
    </xf>
    <xf numFmtId="0" fontId="74" fillId="0" borderId="2" xfId="3" applyFont="1" applyBorder="1" applyAlignment="1">
      <alignment horizontal="center"/>
    </xf>
    <xf numFmtId="175" fontId="74" fillId="0" borderId="2" xfId="3" applyNumberFormat="1" applyFont="1" applyBorder="1"/>
    <xf numFmtId="4" fontId="74" fillId="0" borderId="2" xfId="3" applyNumberFormat="1" applyFont="1" applyBorder="1" applyAlignment="1">
      <alignment horizontal="right"/>
    </xf>
    <xf numFmtId="0" fontId="74" fillId="0" borderId="2" xfId="3" applyFont="1" applyBorder="1"/>
    <xf numFmtId="0" fontId="74" fillId="0" borderId="0" xfId="3" applyFont="1"/>
    <xf numFmtId="0" fontId="74" fillId="0" borderId="2" xfId="1" applyFont="1" applyBorder="1" applyAlignment="1">
      <alignment horizontal="left"/>
    </xf>
    <xf numFmtId="0" fontId="74" fillId="0" borderId="2" xfId="3317" applyFont="1" applyBorder="1" applyAlignment="1">
      <alignment horizontal="center"/>
    </xf>
    <xf numFmtId="49" fontId="74" fillId="0" borderId="2" xfId="0" applyNumberFormat="1" applyFont="1" applyBorder="1" applyAlignment="1">
      <alignment horizontal="left"/>
    </xf>
    <xf numFmtId="49" fontId="74" fillId="0" borderId="2" xfId="0" applyNumberFormat="1" applyFont="1" applyBorder="1" applyAlignment="1">
      <alignment horizontal="center"/>
    </xf>
    <xf numFmtId="49" fontId="74" fillId="0" borderId="2" xfId="0" applyNumberFormat="1" applyFont="1" applyBorder="1" applyAlignment="1">
      <alignment wrapText="1"/>
    </xf>
    <xf numFmtId="4" fontId="74" fillId="0" borderId="2" xfId="0" applyNumberFormat="1" applyFont="1" applyBorder="1" applyAlignment="1">
      <alignment horizontal="right"/>
    </xf>
    <xf numFmtId="4" fontId="74" fillId="0" borderId="2" xfId="2" applyNumberFormat="1" applyFont="1" applyBorder="1"/>
    <xf numFmtId="43" fontId="74" fillId="0" borderId="0" xfId="2" applyFont="1"/>
    <xf numFmtId="43" fontId="74" fillId="0" borderId="0" xfId="2" applyFont="1" applyFill="1"/>
    <xf numFmtId="4" fontId="74" fillId="0" borderId="2" xfId="2" applyNumberFormat="1" applyFont="1" applyBorder="1" applyAlignment="1">
      <alignment horizontal="right"/>
    </xf>
    <xf numFmtId="0" fontId="74" fillId="0" borderId="2" xfId="0" applyFont="1" applyBorder="1" applyAlignment="1">
      <alignment horizontal="left" vertical="center" wrapText="1"/>
    </xf>
    <xf numFmtId="0" fontId="74" fillId="0" borderId="2" xfId="0" applyFont="1" applyBorder="1" applyAlignment="1">
      <alignment horizontal="center"/>
    </xf>
    <xf numFmtId="0" fontId="74" fillId="0" borderId="2" xfId="0" applyFont="1" applyBorder="1"/>
    <xf numFmtId="0" fontId="74" fillId="0" borderId="2" xfId="0" applyFont="1" applyBorder="1" applyAlignment="1">
      <alignment horizontal="right"/>
    </xf>
    <xf numFmtId="2" fontId="74" fillId="0" borderId="2" xfId="0" applyNumberFormat="1" applyFont="1" applyBorder="1" applyAlignment="1">
      <alignment horizontal="left" vertical="center"/>
    </xf>
    <xf numFmtId="0" fontId="74" fillId="0" borderId="2" xfId="0" applyFont="1" applyBorder="1" applyAlignment="1">
      <alignment horizontal="left"/>
    </xf>
    <xf numFmtId="43" fontId="74" fillId="0" borderId="2" xfId="2" applyFont="1" applyBorder="1" applyAlignment="1">
      <alignment horizontal="right"/>
    </xf>
    <xf numFmtId="0" fontId="74" fillId="5" borderId="2" xfId="0" applyFont="1" applyFill="1" applyBorder="1" applyAlignment="1">
      <alignment horizontal="left"/>
    </xf>
    <xf numFmtId="0" fontId="74" fillId="5" borderId="2" xfId="0" applyFont="1" applyFill="1" applyBorder="1" applyAlignment="1">
      <alignment horizontal="center"/>
    </xf>
    <xf numFmtId="0" fontId="74" fillId="5" borderId="2" xfId="0" applyFont="1" applyFill="1" applyBorder="1"/>
    <xf numFmtId="165" fontId="74" fillId="5" borderId="2" xfId="25" applyFont="1" applyFill="1" applyBorder="1" applyAlignment="1">
      <alignment horizontal="right"/>
    </xf>
    <xf numFmtId="165" fontId="74" fillId="5" borderId="2" xfId="25" applyFont="1" applyFill="1" applyBorder="1"/>
    <xf numFmtId="0" fontId="74" fillId="5" borderId="0" xfId="0" applyFont="1" applyFill="1"/>
    <xf numFmtId="1" fontId="74" fillId="0" borderId="2" xfId="0" applyNumberFormat="1" applyFont="1" applyBorder="1" applyAlignment="1">
      <alignment horizontal="center"/>
    </xf>
    <xf numFmtId="4" fontId="74" fillId="0" borderId="2" xfId="2" applyNumberFormat="1" applyFont="1" applyFill="1" applyBorder="1" applyAlignment="1">
      <alignment horizontal="right"/>
    </xf>
    <xf numFmtId="165" fontId="74" fillId="0" borderId="2" xfId="2" applyNumberFormat="1" applyFont="1" applyFill="1" applyBorder="1"/>
    <xf numFmtId="165" fontId="74" fillId="0" borderId="0" xfId="2" applyNumberFormat="1" applyFont="1" applyFill="1"/>
    <xf numFmtId="0" fontId="74" fillId="0" borderId="2" xfId="0" applyNumberFormat="1" applyFont="1" applyBorder="1" applyAlignment="1">
      <alignment horizontal="center"/>
    </xf>
    <xf numFmtId="49" fontId="75" fillId="0" borderId="2" xfId="0" applyNumberFormat="1" applyFont="1" applyBorder="1" applyAlignment="1">
      <alignment horizontal="left"/>
    </xf>
    <xf numFmtId="0" fontId="75" fillId="0" borderId="2" xfId="0" applyFont="1" applyBorder="1" applyAlignment="1">
      <alignment horizontal="left" vertical="center" wrapText="1"/>
    </xf>
    <xf numFmtId="2" fontId="75" fillId="0" borderId="2" xfId="0" applyNumberFormat="1" applyFont="1" applyBorder="1" applyAlignment="1">
      <alignment horizontal="left" vertical="center"/>
    </xf>
    <xf numFmtId="0" fontId="75" fillId="0" borderId="2" xfId="0" applyFont="1" applyBorder="1" applyAlignment="1">
      <alignment horizontal="left"/>
    </xf>
    <xf numFmtId="0" fontId="75" fillId="5" borderId="2" xfId="0" applyFont="1" applyFill="1" applyBorder="1" applyAlignment="1">
      <alignment horizontal="left"/>
    </xf>
    <xf numFmtId="0" fontId="75" fillId="0" borderId="2" xfId="3" applyFont="1" applyBorder="1" applyAlignment="1">
      <alignment horizontal="left"/>
    </xf>
    <xf numFmtId="0" fontId="75" fillId="0" borderId="0" xfId="0" applyFont="1" applyAlignment="1">
      <alignment horizontal="center"/>
    </xf>
    <xf numFmtId="4" fontId="74" fillId="0" borderId="2" xfId="3317" applyNumberFormat="1" applyFont="1" applyBorder="1" applyAlignment="1">
      <alignment horizontal="right"/>
    </xf>
    <xf numFmtId="4" fontId="74" fillId="0" borderId="2" xfId="3317" applyNumberFormat="1" applyFont="1" applyBorder="1"/>
    <xf numFmtId="43" fontId="75" fillId="3" borderId="2" xfId="2" applyFont="1" applyFill="1" applyBorder="1" applyAlignment="1">
      <alignment horizontal="center" vertical="center" wrapText="1"/>
    </xf>
    <xf numFmtId="0" fontId="75" fillId="0" borderId="2" xfId="3317" applyNumberFormat="1" applyFont="1" applyBorder="1" applyAlignment="1">
      <alignment horizontal="left"/>
    </xf>
    <xf numFmtId="0" fontId="74" fillId="0" borderId="0" xfId="0" applyFont="1" applyBorder="1"/>
    <xf numFmtId="4" fontId="74" fillId="0" borderId="22" xfId="3317" applyNumberFormat="1" applyFont="1" applyBorder="1"/>
    <xf numFmtId="4" fontId="74" fillId="0" borderId="22" xfId="0" applyNumberFormat="1" applyFont="1" applyBorder="1"/>
    <xf numFmtId="4" fontId="74" fillId="0" borderId="22" xfId="2" applyNumberFormat="1" applyFont="1" applyBorder="1"/>
    <xf numFmtId="0" fontId="74" fillId="0" borderId="22" xfId="0" applyFont="1" applyBorder="1"/>
    <xf numFmtId="43" fontId="74" fillId="0" borderId="22" xfId="0" applyNumberFormat="1" applyFont="1" applyBorder="1"/>
    <xf numFmtId="165" fontId="74" fillId="5" borderId="22" xfId="25" applyFont="1" applyFill="1" applyBorder="1"/>
    <xf numFmtId="0" fontId="74" fillId="0" borderId="22" xfId="1" applyFont="1" applyBorder="1"/>
    <xf numFmtId="0" fontId="74" fillId="0" borderId="22" xfId="3" applyFont="1" applyBorder="1"/>
    <xf numFmtId="165" fontId="74" fillId="0" borderId="22" xfId="2" applyNumberFormat="1" applyFont="1" applyFill="1" applyBorder="1"/>
    <xf numFmtId="0" fontId="74" fillId="0" borderId="2" xfId="3317" quotePrefix="1" applyFont="1" applyBorder="1" applyAlignment="1">
      <alignment wrapText="1"/>
    </xf>
    <xf numFmtId="0" fontId="74" fillId="0" borderId="2" xfId="3317" applyFont="1" applyBorder="1" applyAlignment="1">
      <alignment wrapText="1"/>
    </xf>
    <xf numFmtId="0" fontId="75" fillId="72" borderId="2" xfId="0" applyFont="1" applyFill="1" applyBorder="1" applyAlignment="1">
      <alignment horizontal="left"/>
    </xf>
    <xf numFmtId="0" fontId="74" fillId="72" borderId="2" xfId="0" applyNumberFormat="1" applyFont="1" applyFill="1" applyBorder="1" applyAlignment="1">
      <alignment horizontal="center"/>
    </xf>
    <xf numFmtId="0" fontId="74" fillId="72" borderId="2" xfId="0" applyFont="1" applyFill="1" applyBorder="1"/>
    <xf numFmtId="4" fontId="74" fillId="72" borderId="2" xfId="0" applyNumberFormat="1" applyFont="1" applyFill="1" applyBorder="1" applyAlignment="1">
      <alignment horizontal="right"/>
    </xf>
    <xf numFmtId="0" fontId="74" fillId="72" borderId="0" xfId="0" applyFont="1" applyFill="1" applyBorder="1" applyAlignment="1">
      <alignment horizontal="left"/>
    </xf>
    <xf numFmtId="4" fontId="14" fillId="2" borderId="0" xfId="0" applyNumberFormat="1" applyFont="1" applyFill="1" applyBorder="1"/>
    <xf numFmtId="4" fontId="13" fillId="0" borderId="0" xfId="0" applyNumberFormat="1" applyFont="1" applyFill="1" applyBorder="1"/>
    <xf numFmtId="4" fontId="13" fillId="0" borderId="0" xfId="3047" applyNumberFormat="1" applyFont="1" applyFill="1" applyBorder="1"/>
    <xf numFmtId="0" fontId="68" fillId="0" borderId="4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3" fontId="3" fillId="0" borderId="0" xfId="2" applyFont="1" applyBorder="1" applyAlignment="1">
      <alignment vertical="center" wrapText="1"/>
    </xf>
    <xf numFmtId="0" fontId="68" fillId="0" borderId="4" xfId="0" applyFont="1" applyBorder="1" applyAlignment="1">
      <alignment horizontal="center" vertical="center" wrapText="1"/>
    </xf>
    <xf numFmtId="4" fontId="68" fillId="0" borderId="4" xfId="0" applyNumberFormat="1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43" fontId="10" fillId="0" borderId="0" xfId="2" applyFont="1" applyBorder="1" applyAlignment="1">
      <alignment horizontal="right"/>
    </xf>
    <xf numFmtId="0" fontId="10" fillId="0" borderId="0" xfId="0" applyNumberFormat="1" applyFont="1" applyBorder="1"/>
    <xf numFmtId="0" fontId="16" fillId="0" borderId="0" xfId="2" applyNumberFormat="1" applyFont="1" applyFill="1"/>
    <xf numFmtId="0" fontId="16" fillId="0" borderId="0" xfId="0" applyNumberFormat="1" applyFont="1"/>
    <xf numFmtId="176" fontId="16" fillId="0" borderId="0" xfId="2" applyNumberFormat="1" applyFont="1" applyFill="1"/>
    <xf numFmtId="165" fontId="16" fillId="0" borderId="0" xfId="7" applyNumberFormat="1" applyFont="1" applyFill="1"/>
    <xf numFmtId="0" fontId="0" fillId="0" borderId="0" xfId="0" applyAlignment="1">
      <alignment horizontal="right"/>
    </xf>
    <xf numFmtId="43" fontId="0" fillId="0" borderId="2" xfId="2" applyFont="1" applyBorder="1" applyAlignment="1">
      <alignment horizontal="left"/>
    </xf>
    <xf numFmtId="0" fontId="76" fillId="71" borderId="2" xfId="0" applyFont="1" applyFill="1" applyBorder="1" applyAlignment="1">
      <alignment horizontal="center" vertical="center" wrapText="1"/>
    </xf>
    <xf numFmtId="0" fontId="76" fillId="71" borderId="2" xfId="0" applyFont="1" applyFill="1" applyBorder="1" applyAlignment="1">
      <alignment horizontal="left" vertical="center" wrapText="1"/>
    </xf>
    <xf numFmtId="4" fontId="78" fillId="2" borderId="2" xfId="3047" applyNumberFormat="1" applyFont="1" applyFill="1" applyBorder="1"/>
    <xf numFmtId="4" fontId="78" fillId="2" borderId="2" xfId="3047" applyNumberFormat="1" applyFont="1" applyFill="1" applyBorder="1" applyAlignment="1">
      <alignment wrapText="1"/>
    </xf>
    <xf numFmtId="0" fontId="2" fillId="3" borderId="2" xfId="5" applyFont="1" applyFill="1" applyBorder="1" applyAlignment="1">
      <alignment horizontal="center" vertical="center" wrapText="1"/>
    </xf>
    <xf numFmtId="4" fontId="2" fillId="3" borderId="2" xfId="5" applyNumberFormat="1" applyFont="1" applyFill="1" applyBorder="1" applyAlignment="1">
      <alignment horizontal="center" vertical="center" wrapText="1"/>
    </xf>
    <xf numFmtId="3" fontId="63" fillId="0" borderId="2" xfId="3" applyNumberFormat="1" applyFont="1" applyFill="1" applyBorder="1" applyAlignment="1">
      <alignment horizontal="left"/>
    </xf>
    <xf numFmtId="4" fontId="63" fillId="0" borderId="2" xfId="3" applyNumberFormat="1" applyFont="1" applyFill="1" applyBorder="1" applyAlignment="1">
      <alignment wrapText="1"/>
    </xf>
    <xf numFmtId="4" fontId="63" fillId="0" borderId="2" xfId="3" applyNumberFormat="1" applyFont="1" applyFill="1" applyBorder="1" applyAlignment="1">
      <alignment horizontal="left" vertical="top" wrapText="1"/>
    </xf>
    <xf numFmtId="1" fontId="63" fillId="0" borderId="2" xfId="3" applyNumberFormat="1" applyFont="1" applyFill="1" applyBorder="1" applyAlignment="1">
      <alignment horizontal="left"/>
    </xf>
    <xf numFmtId="3" fontId="63" fillId="0" borderId="2" xfId="3" applyNumberFormat="1" applyFont="1" applyFill="1" applyBorder="1" applyAlignment="1">
      <alignment horizontal="left" wrapText="1"/>
    </xf>
    <xf numFmtId="4" fontId="63" fillId="0" borderId="2" xfId="3" applyNumberFormat="1" applyFont="1" applyFill="1" applyBorder="1" applyAlignment="1">
      <alignment horizontal="left" wrapText="1"/>
    </xf>
    <xf numFmtId="10" fontId="0" fillId="0" borderId="2" xfId="3318" applyNumberFormat="1" applyFont="1" applyBorder="1"/>
    <xf numFmtId="0" fontId="79" fillId="0" borderId="0" xfId="0" applyFont="1" applyAlignment="1">
      <alignment horizontal="left"/>
    </xf>
    <xf numFmtId="43" fontId="10" fillId="5" borderId="0" xfId="2" applyFont="1" applyFill="1"/>
    <xf numFmtId="43" fontId="10" fillId="5" borderId="0" xfId="2" applyFont="1" applyFill="1" applyAlignment="1">
      <alignment horizontal="center"/>
    </xf>
    <xf numFmtId="0" fontId="20" fillId="0" borderId="2" xfId="0" applyFont="1" applyBorder="1" applyAlignment="1">
      <alignment horizontal="center"/>
    </xf>
    <xf numFmtId="0" fontId="72" fillId="3" borderId="2" xfId="1" applyFont="1" applyFill="1" applyBorder="1" applyAlignment="1">
      <alignment horizontal="right" vertical="center" wrapText="1"/>
    </xf>
    <xf numFmtId="0" fontId="64" fillId="0" borderId="0" xfId="0" applyFont="1" applyAlignment="1">
      <alignment horizontal="center"/>
    </xf>
    <xf numFmtId="43" fontId="6" fillId="0" borderId="0" xfId="3" applyNumberFormat="1"/>
    <xf numFmtId="43" fontId="33" fillId="73" borderId="2" xfId="2" applyFont="1" applyFill="1" applyBorder="1"/>
    <xf numFmtId="43" fontId="36" fillId="73" borderId="2" xfId="2" applyFont="1" applyFill="1" applyBorder="1" applyAlignment="1">
      <alignment horizontal="center"/>
    </xf>
    <xf numFmtId="0" fontId="0" fillId="74" borderId="2" xfId="0" applyFill="1" applyBorder="1" applyAlignment="1">
      <alignment horizontal="center"/>
    </xf>
    <xf numFmtId="0" fontId="0" fillId="74" borderId="2" xfId="0" applyFill="1" applyBorder="1" applyAlignment="1">
      <alignment horizontal="left"/>
    </xf>
    <xf numFmtId="43" fontId="0" fillId="74" borderId="2" xfId="2" applyFont="1" applyFill="1" applyBorder="1" applyAlignment="1">
      <alignment horizontal="left"/>
    </xf>
    <xf numFmtId="43" fontId="0" fillId="74" borderId="2" xfId="2" applyFont="1" applyFill="1" applyBorder="1"/>
    <xf numFmtId="10" fontId="0" fillId="74" borderId="2" xfId="3318" applyNumberFormat="1" applyFont="1" applyFill="1" applyBorder="1"/>
    <xf numFmtId="43" fontId="34" fillId="0" borderId="0" xfId="2" applyFont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43" fontId="0" fillId="0" borderId="2" xfId="2" applyFont="1" applyFill="1" applyBorder="1" applyAlignment="1">
      <alignment horizontal="left"/>
    </xf>
    <xf numFmtId="43" fontId="0" fillId="0" borderId="2" xfId="2" applyFont="1" applyFill="1" applyBorder="1"/>
    <xf numFmtId="10" fontId="0" fillId="0" borderId="2" xfId="3318" applyNumberFormat="1" applyFont="1" applyFill="1" applyBorder="1"/>
    <xf numFmtId="43" fontId="77" fillId="71" borderId="2" xfId="2" applyFont="1" applyFill="1" applyBorder="1" applyAlignment="1">
      <alignment horizontal="left"/>
    </xf>
    <xf numFmtId="10" fontId="77" fillId="71" borderId="2" xfId="3318" applyNumberFormat="1" applyFont="1" applyFill="1" applyBorder="1"/>
    <xf numFmtId="43" fontId="36" fillId="73" borderId="2" xfId="2" applyFont="1" applyFill="1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2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43" fontId="10" fillId="0" borderId="0" xfId="2" applyFont="1" applyAlignment="1">
      <alignment vertical="center"/>
    </xf>
    <xf numFmtId="2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3" fontId="10" fillId="0" borderId="2" xfId="2" applyFont="1" applyBorder="1" applyAlignment="1"/>
    <xf numFmtId="4" fontId="10" fillId="0" borderId="2" xfId="0" applyNumberFormat="1" applyFont="1" applyBorder="1" applyAlignment="1"/>
    <xf numFmtId="4" fontId="10" fillId="0" borderId="2" xfId="2" applyNumberFormat="1" applyFont="1" applyBorder="1" applyAlignment="1"/>
    <xf numFmtId="2" fontId="1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12" fillId="0" borderId="2" xfId="3317" applyFont="1" applyBorder="1" applyAlignment="1">
      <alignment horizontal="center"/>
    </xf>
    <xf numFmtId="43" fontId="0" fillId="0" borderId="2" xfId="0" applyNumberFormat="1" applyBorder="1"/>
    <xf numFmtId="43" fontId="0" fillId="0" borderId="2" xfId="0" applyNumberFormat="1" applyBorder="1" applyAlignment="1">
      <alignment horizontal="left"/>
    </xf>
    <xf numFmtId="0" fontId="0" fillId="5" borderId="2" xfId="0" applyFill="1" applyBorder="1" applyAlignment="1">
      <alignment horizontal="center"/>
    </xf>
    <xf numFmtId="10" fontId="0" fillId="0" borderId="2" xfId="0" applyNumberFormat="1" applyBorder="1"/>
    <xf numFmtId="43" fontId="0" fillId="0" borderId="2" xfId="0" pivotButton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3" fontId="0" fillId="0" borderId="2" xfId="0" applyNumberFormat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center" vertical="center" wrapText="1"/>
    </xf>
    <xf numFmtId="43" fontId="36" fillId="73" borderId="2" xfId="2" applyFont="1" applyFill="1" applyBorder="1" applyAlignment="1">
      <alignment horizontal="center"/>
    </xf>
    <xf numFmtId="43" fontId="66" fillId="73" borderId="2" xfId="2" applyFont="1" applyFill="1" applyBorder="1" applyAlignment="1">
      <alignment horizontal="center" vertical="center" wrapText="1"/>
    </xf>
    <xf numFmtId="43" fontId="36" fillId="73" borderId="2" xfId="2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wrapText="1"/>
    </xf>
    <xf numFmtId="43" fontId="0" fillId="0" borderId="2" xfId="0" applyNumberFormat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/>
    </xf>
    <xf numFmtId="0" fontId="21" fillId="0" borderId="0" xfId="1" applyFont="1" applyAlignment="1">
      <alignment wrapText="1"/>
    </xf>
    <xf numFmtId="2" fontId="10" fillId="3" borderId="2" xfId="0" applyNumberFormat="1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4" fontId="10" fillId="3" borderId="2" xfId="0" applyNumberFormat="1" applyFont="1" applyFill="1" applyBorder="1" applyAlignment="1"/>
    <xf numFmtId="0" fontId="68" fillId="3" borderId="2" xfId="0" applyFont="1" applyFill="1" applyBorder="1" applyAlignment="1">
      <alignment vertical="center" wrapText="1"/>
    </xf>
    <xf numFmtId="4" fontId="68" fillId="3" borderId="2" xfId="0" applyNumberFormat="1" applyFont="1" applyFill="1" applyBorder="1" applyAlignment="1">
      <alignment vertical="center" wrapText="1"/>
    </xf>
    <xf numFmtId="0" fontId="1" fillId="3" borderId="2" xfId="0" applyFont="1" applyFill="1" applyBorder="1"/>
    <xf numFmtId="4" fontId="63" fillId="3" borderId="2" xfId="0" applyNumberFormat="1" applyFont="1" applyFill="1" applyBorder="1"/>
    <xf numFmtId="4" fontId="78" fillId="3" borderId="2" xfId="0" applyNumberFormat="1" applyFont="1" applyFill="1" applyBorder="1"/>
    <xf numFmtId="4" fontId="78" fillId="3" borderId="2" xfId="3047" applyNumberFormat="1" applyFont="1" applyFill="1" applyBorder="1"/>
    <xf numFmtId="0" fontId="20" fillId="3" borderId="2" xfId="0" applyFont="1" applyFill="1" applyBorder="1"/>
    <xf numFmtId="0" fontId="81" fillId="0" borderId="2" xfId="0" applyFont="1" applyBorder="1"/>
    <xf numFmtId="0" fontId="78" fillId="0" borderId="2" xfId="0" applyFont="1" applyBorder="1" applyAlignment="1">
      <alignment horizontal="center"/>
    </xf>
    <xf numFmtId="0" fontId="78" fillId="0" borderId="2" xfId="0" applyFont="1" applyBorder="1"/>
    <xf numFmtId="4" fontId="78" fillId="0" borderId="2" xfId="0" applyNumberFormat="1" applyFont="1" applyBorder="1"/>
    <xf numFmtId="0" fontId="12" fillId="0" borderId="0" xfId="0" applyFont="1"/>
    <xf numFmtId="0" fontId="78" fillId="0" borderId="2" xfId="0" applyFont="1" applyBorder="1" applyAlignment="1">
      <alignment wrapText="1"/>
    </xf>
    <xf numFmtId="0" fontId="63" fillId="3" borderId="2" xfId="0" applyFont="1" applyFill="1" applyBorder="1"/>
    <xf numFmtId="0" fontId="78" fillId="3" borderId="2" xfId="0" applyFont="1" applyFill="1" applyBorder="1"/>
    <xf numFmtId="0" fontId="63" fillId="0" borderId="0" xfId="0" applyFont="1"/>
    <xf numFmtId="0" fontId="12" fillId="0" borderId="0" xfId="0" applyFont="1" applyAlignment="1">
      <alignment horizontal="center"/>
    </xf>
    <xf numFmtId="0" fontId="82" fillId="0" borderId="2" xfId="0" applyFont="1" applyBorder="1"/>
    <xf numFmtId="4" fontId="12" fillId="0" borderId="2" xfId="0" applyNumberFormat="1" applyFont="1" applyBorder="1" applyAlignment="1">
      <alignment horizontal="right"/>
    </xf>
    <xf numFmtId="0" fontId="83" fillId="0" borderId="2" xfId="0" applyFont="1" applyBorder="1" applyAlignment="1">
      <alignment wrapText="1"/>
    </xf>
    <xf numFmtId="4" fontId="12" fillId="0" borderId="2" xfId="25" applyNumberFormat="1" applyFont="1" applyBorder="1" applyAlignment="1">
      <alignment horizontal="right"/>
    </xf>
    <xf numFmtId="165" fontId="12" fillId="0" borderId="2" xfId="25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81" fillId="0" borderId="2" xfId="0" applyFont="1" applyBorder="1" applyAlignment="1">
      <alignment horizontal="left"/>
    </xf>
    <xf numFmtId="0" fontId="69" fillId="0" borderId="2" xfId="0" applyFont="1" applyBorder="1" applyAlignment="1">
      <alignment wrapText="1"/>
    </xf>
    <xf numFmtId="0" fontId="69" fillId="5" borderId="2" xfId="0" applyFont="1" applyFill="1" applyBorder="1"/>
    <xf numFmtId="0" fontId="69" fillId="0" borderId="2" xfId="0" applyFont="1" applyBorder="1"/>
    <xf numFmtId="0" fontId="12" fillId="0" borderId="2" xfId="0" applyFont="1" applyBorder="1" applyAlignment="1">
      <alignment horizontal="left"/>
    </xf>
    <xf numFmtId="0" fontId="82" fillId="3" borderId="2" xfId="0" applyFont="1" applyFill="1" applyBorder="1"/>
    <xf numFmtId="1" fontId="84" fillId="3" borderId="2" xfId="0" applyNumberFormat="1" applyFont="1" applyFill="1" applyBorder="1" applyAlignment="1">
      <alignment horizontal="center" vertical="center" wrapText="1"/>
    </xf>
    <xf numFmtId="4" fontId="84" fillId="3" borderId="2" xfId="2" applyNumberFormat="1" applyFont="1" applyFill="1" applyBorder="1" applyAlignment="1">
      <alignment horizontal="right" vertical="center" wrapText="1"/>
    </xf>
    <xf numFmtId="165" fontId="84" fillId="3" borderId="2" xfId="2" applyNumberFormat="1" applyFont="1" applyFill="1" applyBorder="1" applyAlignment="1">
      <alignment horizontal="center" vertical="center" wrapText="1"/>
    </xf>
    <xf numFmtId="0" fontId="69" fillId="5" borderId="2" xfId="0" applyFont="1" applyFill="1" applyBorder="1" applyAlignment="1">
      <alignment wrapText="1"/>
    </xf>
    <xf numFmtId="1" fontId="69" fillId="5" borderId="2" xfId="0" applyNumberFormat="1" applyFont="1" applyFill="1" applyBorder="1" applyAlignment="1">
      <alignment horizontal="center" wrapText="1"/>
    </xf>
    <xf numFmtId="0" fontId="69" fillId="5" borderId="0" xfId="0" applyFont="1" applyFill="1" applyAlignment="1">
      <alignment wrapText="1"/>
    </xf>
    <xf numFmtId="0" fontId="69" fillId="5" borderId="0" xfId="0" applyFont="1" applyFill="1"/>
    <xf numFmtId="4" fontId="10" fillId="3" borderId="2" xfId="0" applyNumberFormat="1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0" fillId="3" borderId="0" xfId="0" applyFill="1"/>
    <xf numFmtId="1" fontId="70" fillId="3" borderId="2" xfId="0" applyNumberFormat="1" applyFont="1" applyFill="1" applyBorder="1" applyAlignment="1">
      <alignment horizontal="right" vertical="center"/>
    </xf>
    <xf numFmtId="0" fontId="70" fillId="3" borderId="2" xfId="0" applyFont="1" applyFill="1" applyBorder="1" applyAlignment="1">
      <alignment wrapText="1"/>
    </xf>
    <xf numFmtId="4" fontId="71" fillId="3" borderId="2" xfId="0" applyNumberFormat="1" applyFont="1" applyFill="1" applyBorder="1" applyAlignment="1">
      <alignment vertical="center"/>
    </xf>
    <xf numFmtId="43" fontId="10" fillId="3" borderId="2" xfId="2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0" fillId="3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/>
    </xf>
    <xf numFmtId="0" fontId="83" fillId="0" borderId="2" xfId="0" applyFont="1" applyBorder="1" applyAlignment="1">
      <alignment horizontal="center"/>
    </xf>
    <xf numFmtId="43" fontId="69" fillId="0" borderId="2" xfId="2" applyFont="1" applyBorder="1" applyAlignment="1">
      <alignment horizontal="right"/>
    </xf>
    <xf numFmtId="43" fontId="12" fillId="0" borderId="2" xfId="2" applyFont="1" applyBorder="1" applyAlignment="1">
      <alignment horizontal="right"/>
    </xf>
    <xf numFmtId="0" fontId="83" fillId="5" borderId="2" xfId="0" applyFont="1" applyFill="1" applyBorder="1" applyAlignment="1">
      <alignment horizontal="center"/>
    </xf>
    <xf numFmtId="0" fontId="83" fillId="5" borderId="2" xfId="0" applyFont="1" applyFill="1" applyBorder="1" applyAlignment="1">
      <alignment wrapText="1"/>
    </xf>
    <xf numFmtId="0" fontId="81" fillId="0" borderId="22" xfId="3317" quotePrefix="1" applyFont="1" applyBorder="1" applyAlignment="1">
      <alignment wrapText="1"/>
    </xf>
    <xf numFmtId="0" fontId="1" fillId="0" borderId="0" xfId="3316" applyFont="1"/>
    <xf numFmtId="0" fontId="12" fillId="3" borderId="2" xfId="3317" applyFont="1" applyFill="1" applyBorder="1"/>
    <xf numFmtId="0" fontId="12" fillId="3" borderId="2" xfId="3317" applyFont="1" applyFill="1" applyBorder="1" applyAlignment="1">
      <alignment horizontal="left"/>
    </xf>
    <xf numFmtId="0" fontId="12" fillId="3" borderId="22" xfId="3317" applyFont="1" applyFill="1" applyBorder="1"/>
    <xf numFmtId="4" fontId="12" fillId="3" borderId="2" xfId="3317" applyNumberFormat="1" applyFont="1" applyFill="1" applyBorder="1"/>
    <xf numFmtId="0" fontId="12" fillId="0" borderId="22" xfId="3317" quotePrefix="1" applyFont="1" applyBorder="1" applyAlignment="1">
      <alignment wrapText="1"/>
    </xf>
    <xf numFmtId="0" fontId="12" fillId="0" borderId="22" xfId="3317" applyFont="1" applyBorder="1" applyAlignment="1">
      <alignment wrapText="1"/>
    </xf>
    <xf numFmtId="0" fontId="20" fillId="3" borderId="2" xfId="0" applyFont="1" applyFill="1" applyBorder="1" applyAlignment="1">
      <alignment horizontal="center"/>
    </xf>
    <xf numFmtId="0" fontId="20" fillId="3" borderId="2" xfId="0" applyFont="1" applyFill="1" applyBorder="1" applyAlignment="1">
      <alignment wrapText="1"/>
    </xf>
    <xf numFmtId="4" fontId="20" fillId="3" borderId="2" xfId="3313" applyNumberFormat="1" applyFont="1" applyFill="1" applyBorder="1" applyAlignment="1">
      <alignment horizontal="right"/>
    </xf>
    <xf numFmtId="0" fontId="63" fillId="5" borderId="2" xfId="0" applyFont="1" applyFill="1" applyBorder="1" applyAlignment="1">
      <alignment wrapText="1"/>
    </xf>
    <xf numFmtId="0" fontId="6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2" fillId="5" borderId="2" xfId="0" applyFont="1" applyFill="1" applyBorder="1"/>
    <xf numFmtId="2" fontId="69" fillId="0" borderId="0" xfId="0" applyNumberFormat="1" applyFont="1"/>
    <xf numFmtId="0" fontId="69" fillId="0" borderId="0" xfId="0" applyFont="1"/>
    <xf numFmtId="0" fontId="81" fillId="0" borderId="2" xfId="0" applyFont="1" applyBorder="1" applyAlignment="1">
      <alignment horizontal="left" wrapText="1"/>
    </xf>
    <xf numFmtId="0" fontId="12" fillId="5" borderId="0" xfId="0" applyFont="1" applyFill="1"/>
    <xf numFmtId="0" fontId="12" fillId="5" borderId="0" xfId="0" applyFont="1" applyFill="1" applyAlignment="1">
      <alignment horizontal="left"/>
    </xf>
    <xf numFmtId="165" fontId="12" fillId="5" borderId="0" xfId="25" applyFont="1" applyFill="1"/>
    <xf numFmtId="0" fontId="12" fillId="3" borderId="2" xfId="0" applyFont="1" applyFill="1" applyBorder="1" applyAlignment="1">
      <alignment horizontal="left"/>
    </xf>
    <xf numFmtId="4" fontId="12" fillId="3" borderId="2" xfId="0" applyNumberFormat="1" applyFont="1" applyFill="1" applyBorder="1"/>
    <xf numFmtId="0" fontId="69" fillId="3" borderId="2" xfId="0" applyFont="1" applyFill="1" applyBorder="1"/>
    <xf numFmtId="0" fontId="0" fillId="5" borderId="0" xfId="0" applyFill="1" applyAlignment="1">
      <alignment horizontal="center"/>
    </xf>
    <xf numFmtId="49" fontId="12" fillId="0" borderId="2" xfId="0" applyNumberFormat="1" applyFont="1" applyBorder="1"/>
    <xf numFmtId="49" fontId="1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wrapText="1"/>
    </xf>
    <xf numFmtId="4" fontId="85" fillId="0" borderId="2" xfId="2" applyNumberFormat="1" applyFont="1" applyBorder="1"/>
    <xf numFmtId="43" fontId="85" fillId="0" borderId="0" xfId="2" applyFont="1" applyFill="1"/>
    <xf numFmtId="43" fontId="85" fillId="3" borderId="2" xfId="2" applyFont="1" applyFill="1" applyBorder="1"/>
    <xf numFmtId="43" fontId="85" fillId="3" borderId="2" xfId="2" applyFont="1" applyFill="1" applyBorder="1" applyAlignment="1">
      <alignment wrapText="1"/>
    </xf>
    <xf numFmtId="4" fontId="85" fillId="3" borderId="2" xfId="2" applyNumberFormat="1" applyFont="1" applyFill="1" applyBorder="1"/>
  </cellXfs>
  <cellStyles count="3319">
    <cellStyle name="_DIST_PE_PRO05_07" xfId="71"/>
    <cellStyle name="_DIST_PE_PRO05_07_1. GESTION RUTAS ALIMENTADORAS" xfId="72"/>
    <cellStyle name="_DIST_PE_PRO05_07_11. SERVICIOS PERIFERICOS" xfId="73"/>
    <cellStyle name="_DIST_PE_PRO05_07_3. METAS DE LA VISION TROLE 07 - 08" xfId="74"/>
    <cellStyle name="_DIST_PE_PRO05_07_5. SEGURIDAD INTEGRAL" xfId="75"/>
    <cellStyle name="_DIST_PE_PRO05_07_7. HORARIO Y DISTANCIA" xfId="76"/>
    <cellStyle name="20% - Accent1" xfId="77"/>
    <cellStyle name="20% - Accent2" xfId="78"/>
    <cellStyle name="20% - Accent3" xfId="79"/>
    <cellStyle name="20% - Accent4" xfId="80"/>
    <cellStyle name="20% - Accent5" xfId="81"/>
    <cellStyle name="20% - Accent6" xfId="82"/>
    <cellStyle name="20% - Énfasis1" xfId="44" builtinId="30" customBuiltin="1"/>
    <cellStyle name="20% - Énfasis2" xfId="48" builtinId="34" customBuiltin="1"/>
    <cellStyle name="20% - Énfasis3" xfId="52" builtinId="38" customBuiltin="1"/>
    <cellStyle name="20% - Énfasis4" xfId="56" builtinId="42" customBuiltin="1"/>
    <cellStyle name="20% - Énfasis5" xfId="60" builtinId="46" customBuiltin="1"/>
    <cellStyle name="20% - Énfasis6" xfId="64" builtinId="50" customBuiltin="1"/>
    <cellStyle name="40% - Accent1" xfId="83"/>
    <cellStyle name="40% - Accent2" xfId="84"/>
    <cellStyle name="40% - Accent3" xfId="85"/>
    <cellStyle name="40% - Accent4" xfId="86"/>
    <cellStyle name="40% - Accent5" xfId="87"/>
    <cellStyle name="40% - Accent6" xfId="88"/>
    <cellStyle name="40% - Énfasis1" xfId="45" builtinId="31" customBuiltin="1"/>
    <cellStyle name="40% - Énfasis2" xfId="49" builtinId="35" customBuiltin="1"/>
    <cellStyle name="40% - Énfasis3" xfId="53" builtinId="39" customBuiltin="1"/>
    <cellStyle name="40% - Énfasis4" xfId="57" builtinId="43" customBuiltin="1"/>
    <cellStyle name="40% - Énfasis5" xfId="61" builtinId="47" customBuiltin="1"/>
    <cellStyle name="40% - Énfasis6" xfId="65" builtinId="51" customBuiltin="1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Énfasis1" xfId="46" builtinId="32" customBuiltin="1"/>
    <cellStyle name="60% - Énfasis2" xfId="50" builtinId="36" customBuiltin="1"/>
    <cellStyle name="60% - Énfasis3" xfId="54" builtinId="40" customBuiltin="1"/>
    <cellStyle name="60% - Énfasis4" xfId="58" builtinId="44" customBuiltin="1"/>
    <cellStyle name="60% - Énfasis5" xfId="62" builtinId="48" customBuiltin="1"/>
    <cellStyle name="60% - Énfasis6" xfId="66" builtinId="52" customBuiltin="1"/>
    <cellStyle name="Accent1" xfId="95"/>
    <cellStyle name="Accent1 - 20%" xfId="96"/>
    <cellStyle name="Accent1 - 40%" xfId="97"/>
    <cellStyle name="Accent1 - 60%" xfId="98"/>
    <cellStyle name="Accent1_1. GESTION RUTAS ALIMENTADORAS" xfId="99"/>
    <cellStyle name="Accent2" xfId="100"/>
    <cellStyle name="Accent2 - 20%" xfId="101"/>
    <cellStyle name="Accent2 - 40%" xfId="102"/>
    <cellStyle name="Accent2 - 60%" xfId="103"/>
    <cellStyle name="Accent2_1. GESTION RUTAS ALIMENTADORAS" xfId="104"/>
    <cellStyle name="Accent3" xfId="105"/>
    <cellStyle name="Accent3 - 20%" xfId="106"/>
    <cellStyle name="Accent3 - 40%" xfId="107"/>
    <cellStyle name="Accent3 - 60%" xfId="108"/>
    <cellStyle name="Accent3_1. GESTION RUTAS ALIMENTADORAS" xfId="109"/>
    <cellStyle name="Accent4" xfId="110"/>
    <cellStyle name="Accent4 - 20%" xfId="111"/>
    <cellStyle name="Accent4 - 40%" xfId="112"/>
    <cellStyle name="Accent4 - 60%" xfId="113"/>
    <cellStyle name="Accent4_1. GESTION RUTAS ALIMENTADORAS" xfId="114"/>
    <cellStyle name="Accent5" xfId="115"/>
    <cellStyle name="Accent5 - 20%" xfId="116"/>
    <cellStyle name="Accent5 - 40%" xfId="117"/>
    <cellStyle name="Accent5 - 60%" xfId="118"/>
    <cellStyle name="Accent5_1. GESTION RUTAS ALIMENTADORAS" xfId="119"/>
    <cellStyle name="Accent6" xfId="120"/>
    <cellStyle name="Accent6 - 20%" xfId="121"/>
    <cellStyle name="Accent6 - 40%" xfId="122"/>
    <cellStyle name="Accent6 - 60%" xfId="123"/>
    <cellStyle name="Accent6_1. GESTION RUTAS ALIMENTADORAS" xfId="124"/>
    <cellStyle name="Bad" xfId="125"/>
    <cellStyle name="Buena" xfId="31" builtinId="26" customBuiltin="1"/>
    <cellStyle name="Calculation" xfId="126"/>
    <cellStyle name="Cálculo" xfId="36" builtinId="22" customBuiltin="1"/>
    <cellStyle name="Celda de comprobación" xfId="38" builtinId="23" customBuiltin="1"/>
    <cellStyle name="Celda vinculada" xfId="37" builtinId="24" customBuiltin="1"/>
    <cellStyle name="Check Cell" xfId="127"/>
    <cellStyle name="Currency 2" xfId="128"/>
    <cellStyle name="Emphasis 1" xfId="129"/>
    <cellStyle name="Emphasis 2" xfId="130"/>
    <cellStyle name="Emphasis 3" xfId="131"/>
    <cellStyle name="Encabezado 4" xfId="30" builtinId="19" customBuiltin="1"/>
    <cellStyle name="Énfasis 1" xfId="132"/>
    <cellStyle name="Énfasis 2" xfId="133"/>
    <cellStyle name="Énfasis 3" xfId="134"/>
    <cellStyle name="Énfasis1" xfId="43" builtinId="29" customBuiltin="1"/>
    <cellStyle name="Énfasis1 - 20%" xfId="135"/>
    <cellStyle name="Énfasis1 - 40%" xfId="136"/>
    <cellStyle name="Énfasis1 - 60%" xfId="137"/>
    <cellStyle name="Énfasis2" xfId="47" builtinId="33" customBuiltin="1"/>
    <cellStyle name="Énfasis2 - 20%" xfId="138"/>
    <cellStyle name="Énfasis2 - 40%" xfId="139"/>
    <cellStyle name="Énfasis2 - 60%" xfId="140"/>
    <cellStyle name="Énfasis3" xfId="51" builtinId="37" customBuiltin="1"/>
    <cellStyle name="Énfasis3 - 20%" xfId="141"/>
    <cellStyle name="Énfasis3 - 40%" xfId="142"/>
    <cellStyle name="Énfasis3 - 60%" xfId="143"/>
    <cellStyle name="Énfasis4" xfId="55" builtinId="41" customBuiltin="1"/>
    <cellStyle name="Énfasis4 - 20%" xfId="144"/>
    <cellStyle name="Énfasis4 - 40%" xfId="145"/>
    <cellStyle name="Énfasis4 - 60%" xfId="146"/>
    <cellStyle name="Énfasis5" xfId="59" builtinId="45" customBuiltin="1"/>
    <cellStyle name="Énfasis5 - 20%" xfId="147"/>
    <cellStyle name="Énfasis5 - 40%" xfId="148"/>
    <cellStyle name="Énfasis5 - 60%" xfId="149"/>
    <cellStyle name="Énfasis6" xfId="63" builtinId="49" customBuiltin="1"/>
    <cellStyle name="Énfasis6 - 20%" xfId="150"/>
    <cellStyle name="Énfasis6 - 40%" xfId="151"/>
    <cellStyle name="Énfasis6 - 60%" xfId="152"/>
    <cellStyle name="Entrada" xfId="34" builtinId="20" customBuiltin="1"/>
    <cellStyle name="Estilo 1" xfId="153"/>
    <cellStyle name="Euro" xfId="154"/>
    <cellStyle name="Euro 2" xfId="155"/>
    <cellStyle name="Excel Built-in Normal" xfId="156"/>
    <cellStyle name="Explanatory Text" xfId="157"/>
    <cellStyle name="Good" xfId="158"/>
    <cellStyle name="Heading 1" xfId="159"/>
    <cellStyle name="Heading 2" xfId="160"/>
    <cellStyle name="Heading 3" xfId="161"/>
    <cellStyle name="Heading 4" xfId="162"/>
    <cellStyle name="Hipervínculo 2" xfId="163"/>
    <cellStyle name="Hipervínculo 3" xfId="164"/>
    <cellStyle name="Incorrecto" xfId="32" builtinId="27" customBuiltin="1"/>
    <cellStyle name="Input" xfId="165"/>
    <cellStyle name="Linked Cell" xfId="166"/>
    <cellStyle name="Millares" xfId="2" builtinId="3"/>
    <cellStyle name="Millares [0] 2" xfId="167"/>
    <cellStyle name="Millares 10" xfId="168"/>
    <cellStyle name="Millares 11" xfId="169"/>
    <cellStyle name="Millares 12" xfId="170"/>
    <cellStyle name="Millares 12 2" xfId="171"/>
    <cellStyle name="Millares 13" xfId="172"/>
    <cellStyle name="Millares 13 2" xfId="173"/>
    <cellStyle name="Millares 14" xfId="174"/>
    <cellStyle name="Millares 14 2" xfId="175"/>
    <cellStyle name="Millares 14 3" xfId="176"/>
    <cellStyle name="Millares 15" xfId="177"/>
    <cellStyle name="Millares 16" xfId="178"/>
    <cellStyle name="Millares 17" xfId="179"/>
    <cellStyle name="Millares 18" xfId="180"/>
    <cellStyle name="Millares 19" xfId="181"/>
    <cellStyle name="Millares 2" xfId="4"/>
    <cellStyle name="Millares 2 10" xfId="183"/>
    <cellStyle name="Millares 2 11" xfId="184"/>
    <cellStyle name="Millares 2 12" xfId="185"/>
    <cellStyle name="Millares 2 13" xfId="186"/>
    <cellStyle name="Millares 2 14" xfId="187"/>
    <cellStyle name="Millares 2 15" xfId="188"/>
    <cellStyle name="Millares 2 16" xfId="189"/>
    <cellStyle name="Millares 2 17" xfId="190"/>
    <cellStyle name="Millares 2 18" xfId="191"/>
    <cellStyle name="Millares 2 19" xfId="192"/>
    <cellStyle name="Millares 2 2" xfId="7"/>
    <cellStyle name="Millares 2 2 10" xfId="194"/>
    <cellStyle name="Millares 2 2 11" xfId="195"/>
    <cellStyle name="Millares 2 2 12" xfId="196"/>
    <cellStyle name="Millares 2 2 13" xfId="197"/>
    <cellStyle name="Millares 2 2 14" xfId="198"/>
    <cellStyle name="Millares 2 2 15" xfId="199"/>
    <cellStyle name="Millares 2 2 16" xfId="200"/>
    <cellStyle name="Millares 2 2 17" xfId="201"/>
    <cellStyle name="Millares 2 2 18" xfId="202"/>
    <cellStyle name="Millares 2 2 19" xfId="203"/>
    <cellStyle name="Millares 2 2 2" xfId="204"/>
    <cellStyle name="Millares 2 2 2 10" xfId="205"/>
    <cellStyle name="Millares 2 2 2 11" xfId="206"/>
    <cellStyle name="Millares 2 2 2 12" xfId="207"/>
    <cellStyle name="Millares 2 2 2 13" xfId="208"/>
    <cellStyle name="Millares 2 2 2 14" xfId="209"/>
    <cellStyle name="Millares 2 2 2 15" xfId="210"/>
    <cellStyle name="Millares 2 2 2 16" xfId="211"/>
    <cellStyle name="Millares 2 2 2 17" xfId="212"/>
    <cellStyle name="Millares 2 2 2 18" xfId="213"/>
    <cellStyle name="Millares 2 2 2 19" xfId="214"/>
    <cellStyle name="Millares 2 2 2 2" xfId="215"/>
    <cellStyle name="Millares 2 2 2 2 10" xfId="216"/>
    <cellStyle name="Millares 2 2 2 2 11" xfId="217"/>
    <cellStyle name="Millares 2 2 2 2 12" xfId="218"/>
    <cellStyle name="Millares 2 2 2 2 13" xfId="219"/>
    <cellStyle name="Millares 2 2 2 2 14" xfId="220"/>
    <cellStyle name="Millares 2 2 2 2 15" xfId="221"/>
    <cellStyle name="Millares 2 2 2 2 16" xfId="222"/>
    <cellStyle name="Millares 2 2 2 2 17" xfId="223"/>
    <cellStyle name="Millares 2 2 2 2 18" xfId="224"/>
    <cellStyle name="Millares 2 2 2 2 19" xfId="225"/>
    <cellStyle name="Millares 2 2 2 2 2" xfId="226"/>
    <cellStyle name="Millares 2 2 2 2 2 10" xfId="227"/>
    <cellStyle name="Millares 2 2 2 2 2 11" xfId="228"/>
    <cellStyle name="Millares 2 2 2 2 2 12" xfId="229"/>
    <cellStyle name="Millares 2 2 2 2 2 13" xfId="230"/>
    <cellStyle name="Millares 2 2 2 2 2 14" xfId="231"/>
    <cellStyle name="Millares 2 2 2 2 2 15" xfId="232"/>
    <cellStyle name="Millares 2 2 2 2 2 16" xfId="233"/>
    <cellStyle name="Millares 2 2 2 2 2 17" xfId="234"/>
    <cellStyle name="Millares 2 2 2 2 2 18" xfId="235"/>
    <cellStyle name="Millares 2 2 2 2 2 19" xfId="236"/>
    <cellStyle name="Millares 2 2 2 2 2 2" xfId="237"/>
    <cellStyle name="Millares 2 2 2 2 2 2 10" xfId="238"/>
    <cellStyle name="Millares 2 2 2 2 2 2 11" xfId="239"/>
    <cellStyle name="Millares 2 2 2 2 2 2 12" xfId="240"/>
    <cellStyle name="Millares 2 2 2 2 2 2 13" xfId="241"/>
    <cellStyle name="Millares 2 2 2 2 2 2 14" xfId="242"/>
    <cellStyle name="Millares 2 2 2 2 2 2 15" xfId="243"/>
    <cellStyle name="Millares 2 2 2 2 2 2 16" xfId="244"/>
    <cellStyle name="Millares 2 2 2 2 2 2 17" xfId="245"/>
    <cellStyle name="Millares 2 2 2 2 2 2 18" xfId="246"/>
    <cellStyle name="Millares 2 2 2 2 2 2 19" xfId="247"/>
    <cellStyle name="Millares 2 2 2 2 2 2 2" xfId="248"/>
    <cellStyle name="Millares 2 2 2 2 2 2 2 10" xfId="249"/>
    <cellStyle name="Millares 2 2 2 2 2 2 2 11" xfId="250"/>
    <cellStyle name="Millares 2 2 2 2 2 2 2 12" xfId="251"/>
    <cellStyle name="Millares 2 2 2 2 2 2 2 13" xfId="252"/>
    <cellStyle name="Millares 2 2 2 2 2 2 2 14" xfId="253"/>
    <cellStyle name="Millares 2 2 2 2 2 2 2 15" xfId="254"/>
    <cellStyle name="Millares 2 2 2 2 2 2 2 16" xfId="255"/>
    <cellStyle name="Millares 2 2 2 2 2 2 2 17" xfId="256"/>
    <cellStyle name="Millares 2 2 2 2 2 2 2 18" xfId="257"/>
    <cellStyle name="Millares 2 2 2 2 2 2 2 19" xfId="258"/>
    <cellStyle name="Millares 2 2 2 2 2 2 2 2" xfId="259"/>
    <cellStyle name="Millares 2 2 2 2 2 2 2 2 10" xfId="260"/>
    <cellStyle name="Millares 2 2 2 2 2 2 2 2 11" xfId="261"/>
    <cellStyle name="Millares 2 2 2 2 2 2 2 2 12" xfId="262"/>
    <cellStyle name="Millares 2 2 2 2 2 2 2 2 13" xfId="263"/>
    <cellStyle name="Millares 2 2 2 2 2 2 2 2 14" xfId="264"/>
    <cellStyle name="Millares 2 2 2 2 2 2 2 2 15" xfId="265"/>
    <cellStyle name="Millares 2 2 2 2 2 2 2 2 16" xfId="266"/>
    <cellStyle name="Millares 2 2 2 2 2 2 2 2 17" xfId="267"/>
    <cellStyle name="Millares 2 2 2 2 2 2 2 2 18" xfId="268"/>
    <cellStyle name="Millares 2 2 2 2 2 2 2 2 19" xfId="269"/>
    <cellStyle name="Millares 2 2 2 2 2 2 2 2 2" xfId="270"/>
    <cellStyle name="Millares 2 2 2 2 2 2 2 2 2 10" xfId="271"/>
    <cellStyle name="Millares 2 2 2 2 2 2 2 2 2 11" xfId="272"/>
    <cellStyle name="Millares 2 2 2 2 2 2 2 2 2 12" xfId="273"/>
    <cellStyle name="Millares 2 2 2 2 2 2 2 2 2 13" xfId="274"/>
    <cellStyle name="Millares 2 2 2 2 2 2 2 2 2 14" xfId="275"/>
    <cellStyle name="Millares 2 2 2 2 2 2 2 2 2 15" xfId="276"/>
    <cellStyle name="Millares 2 2 2 2 2 2 2 2 2 16" xfId="277"/>
    <cellStyle name="Millares 2 2 2 2 2 2 2 2 2 17" xfId="278"/>
    <cellStyle name="Millares 2 2 2 2 2 2 2 2 2 18" xfId="279"/>
    <cellStyle name="Millares 2 2 2 2 2 2 2 2 2 19" xfId="280"/>
    <cellStyle name="Millares 2 2 2 2 2 2 2 2 2 2" xfId="281"/>
    <cellStyle name="Millares 2 2 2 2 2 2 2 2 2 2 10" xfId="282"/>
    <cellStyle name="Millares 2 2 2 2 2 2 2 2 2 2 11" xfId="283"/>
    <cellStyle name="Millares 2 2 2 2 2 2 2 2 2 2 12" xfId="284"/>
    <cellStyle name="Millares 2 2 2 2 2 2 2 2 2 2 13" xfId="285"/>
    <cellStyle name="Millares 2 2 2 2 2 2 2 2 2 2 14" xfId="286"/>
    <cellStyle name="Millares 2 2 2 2 2 2 2 2 2 2 15" xfId="287"/>
    <cellStyle name="Millares 2 2 2 2 2 2 2 2 2 2 16" xfId="288"/>
    <cellStyle name="Millares 2 2 2 2 2 2 2 2 2 2 17" xfId="289"/>
    <cellStyle name="Millares 2 2 2 2 2 2 2 2 2 2 18" xfId="290"/>
    <cellStyle name="Millares 2 2 2 2 2 2 2 2 2 2 19" xfId="291"/>
    <cellStyle name="Millares 2 2 2 2 2 2 2 2 2 2 2" xfId="292"/>
    <cellStyle name="Millares 2 2 2 2 2 2 2 2 2 2 2 10" xfId="293"/>
    <cellStyle name="Millares 2 2 2 2 2 2 2 2 2 2 2 11" xfId="294"/>
    <cellStyle name="Millares 2 2 2 2 2 2 2 2 2 2 2 11 2" xfId="295"/>
    <cellStyle name="Millares 2 2 2 2 2 2 2 2 2 2 2 2" xfId="296"/>
    <cellStyle name="Millares 2 2 2 2 2 2 2 2 2 2 2 2 10" xfId="297"/>
    <cellStyle name="Millares 2 2 2 2 2 2 2 2 2 2 2 2 11" xfId="298"/>
    <cellStyle name="Millares 2 2 2 2 2 2 2 2 2 2 2 2 11 2" xfId="299"/>
    <cellStyle name="Millares 2 2 2 2 2 2 2 2 2 2 2 2 2" xfId="300"/>
    <cellStyle name="Millares 2 2 2 2 2 2 2 2 2 2 2 2 2 2" xfId="301"/>
    <cellStyle name="Millares 2 2 2 2 2 2 2 2 2 2 2 2 2 2 2" xfId="302"/>
    <cellStyle name="Millares 2 2 2 2 2 2 2 2 2 2 2 2 2 2 2 2" xfId="303"/>
    <cellStyle name="Millares 2 2 2 2 2 2 2 2 2 2 2 2 2 2 2 2 2" xfId="304"/>
    <cellStyle name="Millares 2 2 2 2 2 2 2 2 2 2 2 2 2 2 2 2 2 2" xfId="305"/>
    <cellStyle name="Millares 2 2 2 2 2 2 2 2 2 2 2 2 2 2 2 2 2 2 2" xfId="306"/>
    <cellStyle name="Millares 2 2 2 2 2 2 2 2 2 2 2 2 2 2 2 2 2 2 2 2" xfId="307"/>
    <cellStyle name="Millares 2 2 2 2 2 2 2 2 2 2 2 2 2 2 2 2 2 2 3" xfId="308"/>
    <cellStyle name="Millares 2 2 2 2 2 2 2 2 2 2 2 2 2 2 2 2 2 3" xfId="309"/>
    <cellStyle name="Millares 2 2 2 2 2 2 2 2 2 2 2 2 2 2 2 2 2 3 2" xfId="310"/>
    <cellStyle name="Millares 2 2 2 2 2 2 2 2 2 2 2 2 2 2 2 2 3" xfId="311"/>
    <cellStyle name="Millares 2 2 2 2 2 2 2 2 2 2 2 2 2 2 2 2 3 2" xfId="312"/>
    <cellStyle name="Millares 2 2 2 2 2 2 2 2 2 2 2 2 2 2 2 3" xfId="313"/>
    <cellStyle name="Millares 2 2 2 2 2 2 2 2 2 2 2 2 2 2 2 4" xfId="314"/>
    <cellStyle name="Millares 2 2 2 2 2 2 2 2 2 2 2 2 2 2 2 4 2" xfId="315"/>
    <cellStyle name="Millares 2 2 2 2 2 2 2 2 2 2 2 2 2 2 3" xfId="316"/>
    <cellStyle name="Millares 2 2 2 2 2 2 2 2 2 2 2 2 2 2 4" xfId="317"/>
    <cellStyle name="Millares 2 2 2 2 2 2 2 2 2 2 2 2 2 2 4 2" xfId="318"/>
    <cellStyle name="Millares 2 2 2 2 2 2 2 2 2 2 2 2 2 3" xfId="319"/>
    <cellStyle name="Millares 2 2 2 2 2 2 2 2 2 2 2 2 2 4" xfId="320"/>
    <cellStyle name="Millares 2 2 2 2 2 2 2 2 2 2 2 2 2 5" xfId="321"/>
    <cellStyle name="Millares 2 2 2 2 2 2 2 2 2 2 2 2 2 5 2" xfId="322"/>
    <cellStyle name="Millares 2 2 2 2 2 2 2 2 2 2 2 2 3" xfId="323"/>
    <cellStyle name="Millares 2 2 2 2 2 2 2 2 2 2 2 2 4" xfId="324"/>
    <cellStyle name="Millares 2 2 2 2 2 2 2 2 2 2 2 2 5" xfId="325"/>
    <cellStyle name="Millares 2 2 2 2 2 2 2 2 2 2 2 2 6" xfId="326"/>
    <cellStyle name="Millares 2 2 2 2 2 2 2 2 2 2 2 2 7" xfId="327"/>
    <cellStyle name="Millares 2 2 2 2 2 2 2 2 2 2 2 2 8" xfId="328"/>
    <cellStyle name="Millares 2 2 2 2 2 2 2 2 2 2 2 2 9" xfId="329"/>
    <cellStyle name="Millares 2 2 2 2 2 2 2 2 2 2 2 2 9 2" xfId="330"/>
    <cellStyle name="Millares 2 2 2 2 2 2 2 2 2 2 2 3" xfId="331"/>
    <cellStyle name="Millares 2 2 2 2 2 2 2 2 2 2 2 3 2" xfId="332"/>
    <cellStyle name="Millares 2 2 2 2 2 2 2 2 2 2 2 3 2 2" xfId="333"/>
    <cellStyle name="Millares 2 2 2 2 2 2 2 2 2 2 2 3 2 2 2" xfId="334"/>
    <cellStyle name="Millares 2 2 2 2 2 2 2 2 2 2 2 3 3" xfId="335"/>
    <cellStyle name="Millares 2 2 2 2 2 2 2 2 2 2 2 4" xfId="336"/>
    <cellStyle name="Millares 2 2 2 2 2 2 2 2 2 2 2 5" xfId="337"/>
    <cellStyle name="Millares 2 2 2 2 2 2 2 2 2 2 2 6" xfId="338"/>
    <cellStyle name="Millares 2 2 2 2 2 2 2 2 2 2 2 7" xfId="339"/>
    <cellStyle name="Millares 2 2 2 2 2 2 2 2 2 2 2 8" xfId="340"/>
    <cellStyle name="Millares 2 2 2 2 2 2 2 2 2 2 2 9" xfId="341"/>
    <cellStyle name="Millares 2 2 2 2 2 2 2 2 2 2 2 9 2" xfId="342"/>
    <cellStyle name="Millares 2 2 2 2 2 2 2 2 2 2 20" xfId="343"/>
    <cellStyle name="Millares 2 2 2 2 2 2 2 2 2 2 21" xfId="344"/>
    <cellStyle name="Millares 2 2 2 2 2 2 2 2 2 2 22" xfId="345"/>
    <cellStyle name="Millares 2 2 2 2 2 2 2 2 2 2 23" xfId="346"/>
    <cellStyle name="Millares 2 2 2 2 2 2 2 2 2 2 24" xfId="347"/>
    <cellStyle name="Millares 2 2 2 2 2 2 2 2 2 2 25" xfId="348"/>
    <cellStyle name="Millares 2 2 2 2 2 2 2 2 2 2 26" xfId="349"/>
    <cellStyle name="Millares 2 2 2 2 2 2 2 2 2 2 27" xfId="350"/>
    <cellStyle name="Millares 2 2 2 2 2 2 2 2 2 2 28" xfId="351"/>
    <cellStyle name="Millares 2 2 2 2 2 2 2 2 2 2 29" xfId="352"/>
    <cellStyle name="Millares 2 2 2 2 2 2 2 2 2 2 3" xfId="353"/>
    <cellStyle name="Millares 2 2 2 2 2 2 2 2 2 2 30" xfId="354"/>
    <cellStyle name="Millares 2 2 2 2 2 2 2 2 2 2 31" xfId="355"/>
    <cellStyle name="Millares 2 2 2 2 2 2 2 2 2 2 32" xfId="356"/>
    <cellStyle name="Millares 2 2 2 2 2 2 2 2 2 2 33" xfId="357"/>
    <cellStyle name="Millares 2 2 2 2 2 2 2 2 2 2 34" xfId="358"/>
    <cellStyle name="Millares 2 2 2 2 2 2 2 2 2 2 35" xfId="359"/>
    <cellStyle name="Millares 2 2 2 2 2 2 2 2 2 2 36" xfId="360"/>
    <cellStyle name="Millares 2 2 2 2 2 2 2 2 2 2 37" xfId="361"/>
    <cellStyle name="Millares 2 2 2 2 2 2 2 2 2 2 38" xfId="362"/>
    <cellStyle name="Millares 2 2 2 2 2 2 2 2 2 2 39" xfId="363"/>
    <cellStyle name="Millares 2 2 2 2 2 2 2 2 2 2 4" xfId="364"/>
    <cellStyle name="Millares 2 2 2 2 2 2 2 2 2 2 40" xfId="365"/>
    <cellStyle name="Millares 2 2 2 2 2 2 2 2 2 2 41" xfId="366"/>
    <cellStyle name="Millares 2 2 2 2 2 2 2 2 2 2 42" xfId="367"/>
    <cellStyle name="Millares 2 2 2 2 2 2 2 2 2 2 43" xfId="368"/>
    <cellStyle name="Millares 2 2 2 2 2 2 2 2 2 2 44" xfId="369"/>
    <cellStyle name="Millares 2 2 2 2 2 2 2 2 2 2 45" xfId="370"/>
    <cellStyle name="Millares 2 2 2 2 2 2 2 2 2 2 46" xfId="371"/>
    <cellStyle name="Millares 2 2 2 2 2 2 2 2 2 2 47" xfId="372"/>
    <cellStyle name="Millares 2 2 2 2 2 2 2 2 2 2 48" xfId="373"/>
    <cellStyle name="Millares 2 2 2 2 2 2 2 2 2 2 49" xfId="374"/>
    <cellStyle name="Millares 2 2 2 2 2 2 2 2 2 2 5" xfId="375"/>
    <cellStyle name="Millares 2 2 2 2 2 2 2 2 2 2 50" xfId="376"/>
    <cellStyle name="Millares 2 2 2 2 2 2 2 2 2 2 51" xfId="377"/>
    <cellStyle name="Millares 2 2 2 2 2 2 2 2 2 2 52" xfId="378"/>
    <cellStyle name="Millares 2 2 2 2 2 2 2 2 2 2 53" xfId="379"/>
    <cellStyle name="Millares 2 2 2 2 2 2 2 2 2 2 54" xfId="380"/>
    <cellStyle name="Millares 2 2 2 2 2 2 2 2 2 2 55" xfId="381"/>
    <cellStyle name="Millares 2 2 2 2 2 2 2 2 2 2 55 2" xfId="382"/>
    <cellStyle name="Millares 2 2 2 2 2 2 2 2 2 2 55 2 2" xfId="383"/>
    <cellStyle name="Millares 2 2 2 2 2 2 2 2 2 2 55 2 2 2" xfId="384"/>
    <cellStyle name="Millares 2 2 2 2 2 2 2 2 2 2 55 3" xfId="385"/>
    <cellStyle name="Millares 2 2 2 2 2 2 2 2 2 2 56" xfId="386"/>
    <cellStyle name="Millares 2 2 2 2 2 2 2 2 2 2 57" xfId="387"/>
    <cellStyle name="Millares 2 2 2 2 2 2 2 2 2 2 58" xfId="388"/>
    <cellStyle name="Millares 2 2 2 2 2 2 2 2 2 2 59" xfId="389"/>
    <cellStyle name="Millares 2 2 2 2 2 2 2 2 2 2 6" xfId="390"/>
    <cellStyle name="Millares 2 2 2 2 2 2 2 2 2 2 60" xfId="391"/>
    <cellStyle name="Millares 2 2 2 2 2 2 2 2 2 2 61" xfId="392"/>
    <cellStyle name="Millares 2 2 2 2 2 2 2 2 2 2 62" xfId="393"/>
    <cellStyle name="Millares 2 2 2 2 2 2 2 2 2 2 62 2" xfId="394"/>
    <cellStyle name="Millares 2 2 2 2 2 2 2 2 2 2 63" xfId="395"/>
    <cellStyle name="Millares 2 2 2 2 2 2 2 2 2 2 64" xfId="396"/>
    <cellStyle name="Millares 2 2 2 2 2 2 2 2 2 2 64 2" xfId="397"/>
    <cellStyle name="Millares 2 2 2 2 2 2 2 2 2 2 7" xfId="398"/>
    <cellStyle name="Millares 2 2 2 2 2 2 2 2 2 2 8" xfId="399"/>
    <cellStyle name="Millares 2 2 2 2 2 2 2 2 2 2 9" xfId="400"/>
    <cellStyle name="Millares 2 2 2 2 2 2 2 2 2 20" xfId="401"/>
    <cellStyle name="Millares 2 2 2 2 2 2 2 2 2 21" xfId="402"/>
    <cellStyle name="Millares 2 2 2 2 2 2 2 2 2 22" xfId="403"/>
    <cellStyle name="Millares 2 2 2 2 2 2 2 2 2 23" xfId="404"/>
    <cellStyle name="Millares 2 2 2 2 2 2 2 2 2 24" xfId="405"/>
    <cellStyle name="Millares 2 2 2 2 2 2 2 2 2 25" xfId="406"/>
    <cellStyle name="Millares 2 2 2 2 2 2 2 2 2 26" xfId="407"/>
    <cellStyle name="Millares 2 2 2 2 2 2 2 2 2 27" xfId="408"/>
    <cellStyle name="Millares 2 2 2 2 2 2 2 2 2 28" xfId="409"/>
    <cellStyle name="Millares 2 2 2 2 2 2 2 2 2 29" xfId="410"/>
    <cellStyle name="Millares 2 2 2 2 2 2 2 2 2 3" xfId="411"/>
    <cellStyle name="Millares 2 2 2 2 2 2 2 2 2 3 2" xfId="412"/>
    <cellStyle name="Millares 2 2 2 2 2 2 2 2 2 3 2 2" xfId="413"/>
    <cellStyle name="Millares 2 2 2 2 2 2 2 2 2 3 2 2 2" xfId="414"/>
    <cellStyle name="Millares 2 2 2 2 2 2 2 2 2 3 2 2 2 2" xfId="415"/>
    <cellStyle name="Millares 2 2 2 2 2 2 2 2 2 3 2 2 2 2 2" xfId="416"/>
    <cellStyle name="Millares 2 2 2 2 2 2 2 2 2 3 2 2 3" xfId="417"/>
    <cellStyle name="Millares 2 2 2 2 2 2 2 2 2 3 2 3" xfId="418"/>
    <cellStyle name="Millares 2 2 2 2 2 2 2 2 2 3 2 4" xfId="419"/>
    <cellStyle name="Millares 2 2 2 2 2 2 2 2 2 3 2 5" xfId="420"/>
    <cellStyle name="Millares 2 2 2 2 2 2 2 2 2 3 2 6" xfId="421"/>
    <cellStyle name="Millares 2 2 2 2 2 2 2 2 2 3 2 7" xfId="422"/>
    <cellStyle name="Millares 2 2 2 2 2 2 2 2 2 3 2 8" xfId="423"/>
    <cellStyle name="Millares 2 2 2 2 2 2 2 2 2 3 2 9" xfId="424"/>
    <cellStyle name="Millares 2 2 2 2 2 2 2 2 2 3 2 9 2" xfId="425"/>
    <cellStyle name="Millares 2 2 2 2 2 2 2 2 2 3 3" xfId="426"/>
    <cellStyle name="Millares 2 2 2 2 2 2 2 2 2 3 3 2" xfId="427"/>
    <cellStyle name="Millares 2 2 2 2 2 2 2 2 2 3 3 2 2" xfId="428"/>
    <cellStyle name="Millares 2 2 2 2 2 2 2 2 2 3 3 2 2 2" xfId="429"/>
    <cellStyle name="Millares 2 2 2 2 2 2 2 2 2 3 3 3" xfId="430"/>
    <cellStyle name="Millares 2 2 2 2 2 2 2 2 2 3 4" xfId="431"/>
    <cellStyle name="Millares 2 2 2 2 2 2 2 2 2 3 5" xfId="432"/>
    <cellStyle name="Millares 2 2 2 2 2 2 2 2 2 3 6" xfId="433"/>
    <cellStyle name="Millares 2 2 2 2 2 2 2 2 2 3 7" xfId="434"/>
    <cellStyle name="Millares 2 2 2 2 2 2 2 2 2 3 8" xfId="435"/>
    <cellStyle name="Millares 2 2 2 2 2 2 2 2 2 3 9" xfId="436"/>
    <cellStyle name="Millares 2 2 2 2 2 2 2 2 2 3 9 2" xfId="437"/>
    <cellStyle name="Millares 2 2 2 2 2 2 2 2 2 30" xfId="438"/>
    <cellStyle name="Millares 2 2 2 2 2 2 2 2 2 31" xfId="439"/>
    <cellStyle name="Millares 2 2 2 2 2 2 2 2 2 32" xfId="440"/>
    <cellStyle name="Millares 2 2 2 2 2 2 2 2 2 33" xfId="441"/>
    <cellStyle name="Millares 2 2 2 2 2 2 2 2 2 34" xfId="442"/>
    <cellStyle name="Millares 2 2 2 2 2 2 2 2 2 35" xfId="443"/>
    <cellStyle name="Millares 2 2 2 2 2 2 2 2 2 36" xfId="444"/>
    <cellStyle name="Millares 2 2 2 2 2 2 2 2 2 37" xfId="445"/>
    <cellStyle name="Millares 2 2 2 2 2 2 2 2 2 38" xfId="446"/>
    <cellStyle name="Millares 2 2 2 2 2 2 2 2 2 39" xfId="447"/>
    <cellStyle name="Millares 2 2 2 2 2 2 2 2 2 4" xfId="448"/>
    <cellStyle name="Millares 2 2 2 2 2 2 2 2 2 40" xfId="449"/>
    <cellStyle name="Millares 2 2 2 2 2 2 2 2 2 41" xfId="450"/>
    <cellStyle name="Millares 2 2 2 2 2 2 2 2 2 42" xfId="451"/>
    <cellStyle name="Millares 2 2 2 2 2 2 2 2 2 43" xfId="452"/>
    <cellStyle name="Millares 2 2 2 2 2 2 2 2 2 44" xfId="453"/>
    <cellStyle name="Millares 2 2 2 2 2 2 2 2 2 45" xfId="454"/>
    <cellStyle name="Millares 2 2 2 2 2 2 2 2 2 46" xfId="455"/>
    <cellStyle name="Millares 2 2 2 2 2 2 2 2 2 47" xfId="456"/>
    <cellStyle name="Millares 2 2 2 2 2 2 2 2 2 48" xfId="457"/>
    <cellStyle name="Millares 2 2 2 2 2 2 2 2 2 49" xfId="458"/>
    <cellStyle name="Millares 2 2 2 2 2 2 2 2 2 5" xfId="459"/>
    <cellStyle name="Millares 2 2 2 2 2 2 2 2 2 50" xfId="460"/>
    <cellStyle name="Millares 2 2 2 2 2 2 2 2 2 51" xfId="461"/>
    <cellStyle name="Millares 2 2 2 2 2 2 2 2 2 52" xfId="462"/>
    <cellStyle name="Millares 2 2 2 2 2 2 2 2 2 53" xfId="463"/>
    <cellStyle name="Millares 2 2 2 2 2 2 2 2 2 54" xfId="464"/>
    <cellStyle name="Millares 2 2 2 2 2 2 2 2 2 55" xfId="465"/>
    <cellStyle name="Millares 2 2 2 2 2 2 2 2 2 55 2" xfId="466"/>
    <cellStyle name="Millares 2 2 2 2 2 2 2 2 2 55 2 2" xfId="467"/>
    <cellStyle name="Millares 2 2 2 2 2 2 2 2 2 55 2 2 2" xfId="468"/>
    <cellStyle name="Millares 2 2 2 2 2 2 2 2 2 55 3" xfId="469"/>
    <cellStyle name="Millares 2 2 2 2 2 2 2 2 2 56" xfId="470"/>
    <cellStyle name="Millares 2 2 2 2 2 2 2 2 2 57" xfId="471"/>
    <cellStyle name="Millares 2 2 2 2 2 2 2 2 2 58" xfId="472"/>
    <cellStyle name="Millares 2 2 2 2 2 2 2 2 2 59" xfId="473"/>
    <cellStyle name="Millares 2 2 2 2 2 2 2 2 2 6" xfId="474"/>
    <cellStyle name="Millares 2 2 2 2 2 2 2 2 2 60" xfId="475"/>
    <cellStyle name="Millares 2 2 2 2 2 2 2 2 2 61" xfId="476"/>
    <cellStyle name="Millares 2 2 2 2 2 2 2 2 2 62" xfId="477"/>
    <cellStyle name="Millares 2 2 2 2 2 2 2 2 2 62 2" xfId="478"/>
    <cellStyle name="Millares 2 2 2 2 2 2 2 2 2 63" xfId="479"/>
    <cellStyle name="Millares 2 2 2 2 2 2 2 2 2 64" xfId="480"/>
    <cellStyle name="Millares 2 2 2 2 2 2 2 2 2 64 2" xfId="481"/>
    <cellStyle name="Millares 2 2 2 2 2 2 2 2 2 7" xfId="482"/>
    <cellStyle name="Millares 2 2 2 2 2 2 2 2 2 8" xfId="483"/>
    <cellStyle name="Millares 2 2 2 2 2 2 2 2 2 9" xfId="484"/>
    <cellStyle name="Millares 2 2 2 2 2 2 2 2 20" xfId="485"/>
    <cellStyle name="Millares 2 2 2 2 2 2 2 2 21" xfId="486"/>
    <cellStyle name="Millares 2 2 2 2 2 2 2 2 22" xfId="487"/>
    <cellStyle name="Millares 2 2 2 2 2 2 2 2 23" xfId="488"/>
    <cellStyle name="Millares 2 2 2 2 2 2 2 2 24" xfId="489"/>
    <cellStyle name="Millares 2 2 2 2 2 2 2 2 25" xfId="490"/>
    <cellStyle name="Millares 2 2 2 2 2 2 2 2 26" xfId="491"/>
    <cellStyle name="Millares 2 2 2 2 2 2 2 2 27" xfId="492"/>
    <cellStyle name="Millares 2 2 2 2 2 2 2 2 28" xfId="493"/>
    <cellStyle name="Millares 2 2 2 2 2 2 2 2 29" xfId="494"/>
    <cellStyle name="Millares 2 2 2 2 2 2 2 2 3" xfId="495"/>
    <cellStyle name="Millares 2 2 2 2 2 2 2 2 3 2" xfId="496"/>
    <cellStyle name="Millares 2 2 2 2 2 2 2 2 3 2 2" xfId="497"/>
    <cellStyle name="Millares 2 2 2 2 2 2 2 2 3 2 2 2" xfId="498"/>
    <cellStyle name="Millares 2 2 2 2 2 2 2 2 3 2 2 2 2" xfId="499"/>
    <cellStyle name="Millares 2 2 2 2 2 2 2 2 3 2 2 2 2 2" xfId="500"/>
    <cellStyle name="Millares 2 2 2 2 2 2 2 2 3 2 2 3" xfId="501"/>
    <cellStyle name="Millares 2 2 2 2 2 2 2 2 3 2 3" xfId="502"/>
    <cellStyle name="Millares 2 2 2 2 2 2 2 2 3 2 4" xfId="503"/>
    <cellStyle name="Millares 2 2 2 2 2 2 2 2 3 2 5" xfId="504"/>
    <cellStyle name="Millares 2 2 2 2 2 2 2 2 3 2 6" xfId="505"/>
    <cellStyle name="Millares 2 2 2 2 2 2 2 2 3 2 7" xfId="506"/>
    <cellStyle name="Millares 2 2 2 2 2 2 2 2 3 2 8" xfId="507"/>
    <cellStyle name="Millares 2 2 2 2 2 2 2 2 3 2 9" xfId="508"/>
    <cellStyle name="Millares 2 2 2 2 2 2 2 2 3 2 9 2" xfId="509"/>
    <cellStyle name="Millares 2 2 2 2 2 2 2 2 3 3" xfId="510"/>
    <cellStyle name="Millares 2 2 2 2 2 2 2 2 3 3 2" xfId="511"/>
    <cellStyle name="Millares 2 2 2 2 2 2 2 2 3 3 2 2" xfId="512"/>
    <cellStyle name="Millares 2 2 2 2 2 2 2 2 3 3 2 2 2" xfId="513"/>
    <cellStyle name="Millares 2 2 2 2 2 2 2 2 3 3 3" xfId="514"/>
    <cellStyle name="Millares 2 2 2 2 2 2 2 2 3 4" xfId="515"/>
    <cellStyle name="Millares 2 2 2 2 2 2 2 2 3 5" xfId="516"/>
    <cellStyle name="Millares 2 2 2 2 2 2 2 2 3 6" xfId="517"/>
    <cellStyle name="Millares 2 2 2 2 2 2 2 2 3 7" xfId="518"/>
    <cellStyle name="Millares 2 2 2 2 2 2 2 2 3 8" xfId="519"/>
    <cellStyle name="Millares 2 2 2 2 2 2 2 2 3 9" xfId="520"/>
    <cellStyle name="Millares 2 2 2 2 2 2 2 2 3 9 2" xfId="521"/>
    <cellStyle name="Millares 2 2 2 2 2 2 2 2 30" xfId="522"/>
    <cellStyle name="Millares 2 2 2 2 2 2 2 2 31" xfId="523"/>
    <cellStyle name="Millares 2 2 2 2 2 2 2 2 32" xfId="524"/>
    <cellStyle name="Millares 2 2 2 2 2 2 2 2 33" xfId="525"/>
    <cellStyle name="Millares 2 2 2 2 2 2 2 2 34" xfId="526"/>
    <cellStyle name="Millares 2 2 2 2 2 2 2 2 35" xfId="527"/>
    <cellStyle name="Millares 2 2 2 2 2 2 2 2 36" xfId="528"/>
    <cellStyle name="Millares 2 2 2 2 2 2 2 2 37" xfId="529"/>
    <cellStyle name="Millares 2 2 2 2 2 2 2 2 38" xfId="530"/>
    <cellStyle name="Millares 2 2 2 2 2 2 2 2 39" xfId="531"/>
    <cellStyle name="Millares 2 2 2 2 2 2 2 2 4" xfId="532"/>
    <cellStyle name="Millares 2 2 2 2 2 2 2 2 40" xfId="533"/>
    <cellStyle name="Millares 2 2 2 2 2 2 2 2 41" xfId="534"/>
    <cellStyle name="Millares 2 2 2 2 2 2 2 2 42" xfId="535"/>
    <cellStyle name="Millares 2 2 2 2 2 2 2 2 43" xfId="536"/>
    <cellStyle name="Millares 2 2 2 2 2 2 2 2 44" xfId="537"/>
    <cellStyle name="Millares 2 2 2 2 2 2 2 2 45" xfId="538"/>
    <cellStyle name="Millares 2 2 2 2 2 2 2 2 46" xfId="539"/>
    <cellStyle name="Millares 2 2 2 2 2 2 2 2 47" xfId="540"/>
    <cellStyle name="Millares 2 2 2 2 2 2 2 2 48" xfId="541"/>
    <cellStyle name="Millares 2 2 2 2 2 2 2 2 49" xfId="542"/>
    <cellStyle name="Millares 2 2 2 2 2 2 2 2 5" xfId="543"/>
    <cellStyle name="Millares 2 2 2 2 2 2 2 2 50" xfId="544"/>
    <cellStyle name="Millares 2 2 2 2 2 2 2 2 51" xfId="545"/>
    <cellStyle name="Millares 2 2 2 2 2 2 2 2 52" xfId="546"/>
    <cellStyle name="Millares 2 2 2 2 2 2 2 2 53" xfId="547"/>
    <cellStyle name="Millares 2 2 2 2 2 2 2 2 54" xfId="548"/>
    <cellStyle name="Millares 2 2 2 2 2 2 2 2 55" xfId="549"/>
    <cellStyle name="Millares 2 2 2 2 2 2 2 2 56" xfId="550"/>
    <cellStyle name="Millares 2 2 2 2 2 2 2 2 56 2" xfId="551"/>
    <cellStyle name="Millares 2 2 2 2 2 2 2 2 56 2 2" xfId="552"/>
    <cellStyle name="Millares 2 2 2 2 2 2 2 2 56 2 2 2" xfId="553"/>
    <cellStyle name="Millares 2 2 2 2 2 2 2 2 56 3" xfId="554"/>
    <cellStyle name="Millares 2 2 2 2 2 2 2 2 57" xfId="555"/>
    <cellStyle name="Millares 2 2 2 2 2 2 2 2 58" xfId="556"/>
    <cellStyle name="Millares 2 2 2 2 2 2 2 2 59" xfId="557"/>
    <cellStyle name="Millares 2 2 2 2 2 2 2 2 6" xfId="558"/>
    <cellStyle name="Millares 2 2 2 2 2 2 2 2 60" xfId="559"/>
    <cellStyle name="Millares 2 2 2 2 2 2 2 2 61" xfId="560"/>
    <cellStyle name="Millares 2 2 2 2 2 2 2 2 62" xfId="561"/>
    <cellStyle name="Millares 2 2 2 2 2 2 2 2 63" xfId="562"/>
    <cellStyle name="Millares 2 2 2 2 2 2 2 2 63 2" xfId="563"/>
    <cellStyle name="Millares 2 2 2 2 2 2 2 2 64" xfId="564"/>
    <cellStyle name="Millares 2 2 2 2 2 2 2 2 65" xfId="565"/>
    <cellStyle name="Millares 2 2 2 2 2 2 2 2 65 2" xfId="566"/>
    <cellStyle name="Millares 2 2 2 2 2 2 2 2 7" xfId="567"/>
    <cellStyle name="Millares 2 2 2 2 2 2 2 2 8" xfId="568"/>
    <cellStyle name="Millares 2 2 2 2 2 2 2 2 9" xfId="569"/>
    <cellStyle name="Millares 2 2 2 2 2 2 2 20" xfId="570"/>
    <cellStyle name="Millares 2 2 2 2 2 2 2 21" xfId="571"/>
    <cellStyle name="Millares 2 2 2 2 2 2 2 22" xfId="572"/>
    <cellStyle name="Millares 2 2 2 2 2 2 2 23" xfId="573"/>
    <cellStyle name="Millares 2 2 2 2 2 2 2 24" xfId="574"/>
    <cellStyle name="Millares 2 2 2 2 2 2 2 25" xfId="575"/>
    <cellStyle name="Millares 2 2 2 2 2 2 2 26" xfId="576"/>
    <cellStyle name="Millares 2 2 2 2 2 2 2 27" xfId="577"/>
    <cellStyle name="Millares 2 2 2 2 2 2 2 28" xfId="578"/>
    <cellStyle name="Millares 2 2 2 2 2 2 2 29" xfId="579"/>
    <cellStyle name="Millares 2 2 2 2 2 2 2 3" xfId="580"/>
    <cellStyle name="Millares 2 2 2 2 2 2 2 30" xfId="581"/>
    <cellStyle name="Millares 2 2 2 2 2 2 2 31" xfId="582"/>
    <cellStyle name="Millares 2 2 2 2 2 2 2 32" xfId="583"/>
    <cellStyle name="Millares 2 2 2 2 2 2 2 33" xfId="584"/>
    <cellStyle name="Millares 2 2 2 2 2 2 2 34" xfId="585"/>
    <cellStyle name="Millares 2 2 2 2 2 2 2 35" xfId="586"/>
    <cellStyle name="Millares 2 2 2 2 2 2 2 36" xfId="587"/>
    <cellStyle name="Millares 2 2 2 2 2 2 2 37" xfId="588"/>
    <cellStyle name="Millares 2 2 2 2 2 2 2 38" xfId="589"/>
    <cellStyle name="Millares 2 2 2 2 2 2 2 39" xfId="590"/>
    <cellStyle name="Millares 2 2 2 2 2 2 2 4" xfId="591"/>
    <cellStyle name="Millares 2 2 2 2 2 2 2 4 10" xfId="592"/>
    <cellStyle name="Millares 2 2 2 2 2 2 2 4 11" xfId="593"/>
    <cellStyle name="Millares 2 2 2 2 2 2 2 4 12" xfId="594"/>
    <cellStyle name="Millares 2 2 2 2 2 2 2 4 13" xfId="595"/>
    <cellStyle name="Millares 2 2 2 2 2 2 2 4 14" xfId="596"/>
    <cellStyle name="Millares 2 2 2 2 2 2 2 4 15" xfId="597"/>
    <cellStyle name="Millares 2 2 2 2 2 2 2 4 16" xfId="598"/>
    <cellStyle name="Millares 2 2 2 2 2 2 2 4 17" xfId="599"/>
    <cellStyle name="Millares 2 2 2 2 2 2 2 4 18" xfId="600"/>
    <cellStyle name="Millares 2 2 2 2 2 2 2 4 19" xfId="601"/>
    <cellStyle name="Millares 2 2 2 2 2 2 2 4 2" xfId="602"/>
    <cellStyle name="Millares 2 2 2 2 2 2 2 4 2 2" xfId="603"/>
    <cellStyle name="Millares 2 2 2 2 2 2 2 4 2 2 2" xfId="604"/>
    <cellStyle name="Millares 2 2 2 2 2 2 2 4 2 2 2 2" xfId="605"/>
    <cellStyle name="Millares 2 2 2 2 2 2 2 4 2 2 2 2 2" xfId="606"/>
    <cellStyle name="Millares 2 2 2 2 2 2 2 4 2 2 2 2 2 2" xfId="607"/>
    <cellStyle name="Millares 2 2 2 2 2 2 2 4 2 2 2 3" xfId="608"/>
    <cellStyle name="Millares 2 2 2 2 2 2 2 4 2 2 3" xfId="609"/>
    <cellStyle name="Millares 2 2 2 2 2 2 2 4 2 2 4" xfId="610"/>
    <cellStyle name="Millares 2 2 2 2 2 2 2 4 2 2 5" xfId="611"/>
    <cellStyle name="Millares 2 2 2 2 2 2 2 4 2 2 6" xfId="612"/>
    <cellStyle name="Millares 2 2 2 2 2 2 2 4 2 2 7" xfId="613"/>
    <cellStyle name="Millares 2 2 2 2 2 2 2 4 2 2 8" xfId="614"/>
    <cellStyle name="Millares 2 2 2 2 2 2 2 4 2 2 9" xfId="615"/>
    <cellStyle name="Millares 2 2 2 2 2 2 2 4 2 2 9 2" xfId="616"/>
    <cellStyle name="Millares 2 2 2 2 2 2 2 4 2 3" xfId="617"/>
    <cellStyle name="Millares 2 2 2 2 2 2 2 4 2 3 2" xfId="618"/>
    <cellStyle name="Millares 2 2 2 2 2 2 2 4 2 3 2 2" xfId="619"/>
    <cellStyle name="Millares 2 2 2 2 2 2 2 4 2 3 2 2 2" xfId="620"/>
    <cellStyle name="Millares 2 2 2 2 2 2 2 4 2 3 3" xfId="621"/>
    <cellStyle name="Millares 2 2 2 2 2 2 2 4 2 4" xfId="622"/>
    <cellStyle name="Millares 2 2 2 2 2 2 2 4 2 5" xfId="623"/>
    <cellStyle name="Millares 2 2 2 2 2 2 2 4 2 6" xfId="624"/>
    <cellStyle name="Millares 2 2 2 2 2 2 2 4 2 7" xfId="625"/>
    <cellStyle name="Millares 2 2 2 2 2 2 2 4 2 8" xfId="626"/>
    <cellStyle name="Millares 2 2 2 2 2 2 2 4 2 9" xfId="627"/>
    <cellStyle name="Millares 2 2 2 2 2 2 2 4 2 9 2" xfId="628"/>
    <cellStyle name="Millares 2 2 2 2 2 2 2 4 20" xfId="629"/>
    <cellStyle name="Millares 2 2 2 2 2 2 2 4 21" xfId="630"/>
    <cellStyle name="Millares 2 2 2 2 2 2 2 4 22" xfId="631"/>
    <cellStyle name="Millares 2 2 2 2 2 2 2 4 23" xfId="632"/>
    <cellStyle name="Millares 2 2 2 2 2 2 2 4 24" xfId="633"/>
    <cellStyle name="Millares 2 2 2 2 2 2 2 4 25" xfId="634"/>
    <cellStyle name="Millares 2 2 2 2 2 2 2 4 26" xfId="635"/>
    <cellStyle name="Millares 2 2 2 2 2 2 2 4 27" xfId="636"/>
    <cellStyle name="Millares 2 2 2 2 2 2 2 4 28" xfId="637"/>
    <cellStyle name="Millares 2 2 2 2 2 2 2 4 29" xfId="638"/>
    <cellStyle name="Millares 2 2 2 2 2 2 2 4 3" xfId="639"/>
    <cellStyle name="Millares 2 2 2 2 2 2 2 4 30" xfId="640"/>
    <cellStyle name="Millares 2 2 2 2 2 2 2 4 31" xfId="641"/>
    <cellStyle name="Millares 2 2 2 2 2 2 2 4 32" xfId="642"/>
    <cellStyle name="Millares 2 2 2 2 2 2 2 4 33" xfId="643"/>
    <cellStyle name="Millares 2 2 2 2 2 2 2 4 34" xfId="644"/>
    <cellStyle name="Millares 2 2 2 2 2 2 2 4 35" xfId="645"/>
    <cellStyle name="Millares 2 2 2 2 2 2 2 4 36" xfId="646"/>
    <cellStyle name="Millares 2 2 2 2 2 2 2 4 37" xfId="647"/>
    <cellStyle name="Millares 2 2 2 2 2 2 2 4 38" xfId="648"/>
    <cellStyle name="Millares 2 2 2 2 2 2 2 4 39" xfId="649"/>
    <cellStyle name="Millares 2 2 2 2 2 2 2 4 4" xfId="650"/>
    <cellStyle name="Millares 2 2 2 2 2 2 2 4 40" xfId="651"/>
    <cellStyle name="Millares 2 2 2 2 2 2 2 4 41" xfId="652"/>
    <cellStyle name="Millares 2 2 2 2 2 2 2 4 42" xfId="653"/>
    <cellStyle name="Millares 2 2 2 2 2 2 2 4 43" xfId="654"/>
    <cellStyle name="Millares 2 2 2 2 2 2 2 4 44" xfId="655"/>
    <cellStyle name="Millares 2 2 2 2 2 2 2 4 45" xfId="656"/>
    <cellStyle name="Millares 2 2 2 2 2 2 2 4 46" xfId="657"/>
    <cellStyle name="Millares 2 2 2 2 2 2 2 4 47" xfId="658"/>
    <cellStyle name="Millares 2 2 2 2 2 2 2 4 48" xfId="659"/>
    <cellStyle name="Millares 2 2 2 2 2 2 2 4 49" xfId="660"/>
    <cellStyle name="Millares 2 2 2 2 2 2 2 4 5" xfId="661"/>
    <cellStyle name="Millares 2 2 2 2 2 2 2 4 50" xfId="662"/>
    <cellStyle name="Millares 2 2 2 2 2 2 2 4 51" xfId="663"/>
    <cellStyle name="Millares 2 2 2 2 2 2 2 4 52" xfId="664"/>
    <cellStyle name="Millares 2 2 2 2 2 2 2 4 53" xfId="665"/>
    <cellStyle name="Millares 2 2 2 2 2 2 2 4 54" xfId="666"/>
    <cellStyle name="Millares 2 2 2 2 2 2 2 4 55" xfId="667"/>
    <cellStyle name="Millares 2 2 2 2 2 2 2 4 55 2" xfId="668"/>
    <cellStyle name="Millares 2 2 2 2 2 2 2 4 55 2 2" xfId="669"/>
    <cellStyle name="Millares 2 2 2 2 2 2 2 4 55 2 2 2" xfId="670"/>
    <cellStyle name="Millares 2 2 2 2 2 2 2 4 55 3" xfId="671"/>
    <cellStyle name="Millares 2 2 2 2 2 2 2 4 56" xfId="672"/>
    <cellStyle name="Millares 2 2 2 2 2 2 2 4 57" xfId="673"/>
    <cellStyle name="Millares 2 2 2 2 2 2 2 4 58" xfId="674"/>
    <cellStyle name="Millares 2 2 2 2 2 2 2 4 59" xfId="675"/>
    <cellStyle name="Millares 2 2 2 2 2 2 2 4 6" xfId="676"/>
    <cellStyle name="Millares 2 2 2 2 2 2 2 4 60" xfId="677"/>
    <cellStyle name="Millares 2 2 2 2 2 2 2 4 61" xfId="678"/>
    <cellStyle name="Millares 2 2 2 2 2 2 2 4 62" xfId="679"/>
    <cellStyle name="Millares 2 2 2 2 2 2 2 4 62 2" xfId="680"/>
    <cellStyle name="Millares 2 2 2 2 2 2 2 4 7" xfId="681"/>
    <cellStyle name="Millares 2 2 2 2 2 2 2 4 8" xfId="682"/>
    <cellStyle name="Millares 2 2 2 2 2 2 2 4 9" xfId="683"/>
    <cellStyle name="Millares 2 2 2 2 2 2 2 40" xfId="684"/>
    <cellStyle name="Millares 2 2 2 2 2 2 2 41" xfId="685"/>
    <cellStyle name="Millares 2 2 2 2 2 2 2 42" xfId="686"/>
    <cellStyle name="Millares 2 2 2 2 2 2 2 43" xfId="687"/>
    <cellStyle name="Millares 2 2 2 2 2 2 2 44" xfId="688"/>
    <cellStyle name="Millares 2 2 2 2 2 2 2 45" xfId="689"/>
    <cellStyle name="Millares 2 2 2 2 2 2 2 46" xfId="690"/>
    <cellStyle name="Millares 2 2 2 2 2 2 2 47" xfId="691"/>
    <cellStyle name="Millares 2 2 2 2 2 2 2 48" xfId="692"/>
    <cellStyle name="Millares 2 2 2 2 2 2 2 49" xfId="693"/>
    <cellStyle name="Millares 2 2 2 2 2 2 2 5" xfId="694"/>
    <cellStyle name="Millares 2 2 2 2 2 2 2 5 2" xfId="695"/>
    <cellStyle name="Millares 2 2 2 2 2 2 2 5 2 2" xfId="696"/>
    <cellStyle name="Millares 2 2 2 2 2 2 2 5 2 2 2" xfId="697"/>
    <cellStyle name="Millares 2 2 2 2 2 2 2 5 2 2 2 2" xfId="698"/>
    <cellStyle name="Millares 2 2 2 2 2 2 2 5 2 2 2 2 2" xfId="699"/>
    <cellStyle name="Millares 2 2 2 2 2 2 2 5 2 2 3" xfId="700"/>
    <cellStyle name="Millares 2 2 2 2 2 2 2 5 2 3" xfId="701"/>
    <cellStyle name="Millares 2 2 2 2 2 2 2 5 2 4" xfId="702"/>
    <cellStyle name="Millares 2 2 2 2 2 2 2 5 2 5" xfId="703"/>
    <cellStyle name="Millares 2 2 2 2 2 2 2 5 2 6" xfId="704"/>
    <cellStyle name="Millares 2 2 2 2 2 2 2 5 2 7" xfId="705"/>
    <cellStyle name="Millares 2 2 2 2 2 2 2 5 2 8" xfId="706"/>
    <cellStyle name="Millares 2 2 2 2 2 2 2 5 2 9" xfId="707"/>
    <cellStyle name="Millares 2 2 2 2 2 2 2 5 2 9 2" xfId="708"/>
    <cellStyle name="Millares 2 2 2 2 2 2 2 5 3" xfId="709"/>
    <cellStyle name="Millares 2 2 2 2 2 2 2 5 3 2" xfId="710"/>
    <cellStyle name="Millares 2 2 2 2 2 2 2 5 3 2 2" xfId="711"/>
    <cellStyle name="Millares 2 2 2 2 2 2 2 5 3 2 2 2" xfId="712"/>
    <cellStyle name="Millares 2 2 2 2 2 2 2 5 3 3" xfId="713"/>
    <cellStyle name="Millares 2 2 2 2 2 2 2 5 4" xfId="714"/>
    <cellStyle name="Millares 2 2 2 2 2 2 2 5 5" xfId="715"/>
    <cellStyle name="Millares 2 2 2 2 2 2 2 5 6" xfId="716"/>
    <cellStyle name="Millares 2 2 2 2 2 2 2 5 7" xfId="717"/>
    <cellStyle name="Millares 2 2 2 2 2 2 2 5 8" xfId="718"/>
    <cellStyle name="Millares 2 2 2 2 2 2 2 5 9" xfId="719"/>
    <cellStyle name="Millares 2 2 2 2 2 2 2 5 9 2" xfId="720"/>
    <cellStyle name="Millares 2 2 2 2 2 2 2 50" xfId="721"/>
    <cellStyle name="Millares 2 2 2 2 2 2 2 51" xfId="722"/>
    <cellStyle name="Millares 2 2 2 2 2 2 2 52" xfId="723"/>
    <cellStyle name="Millares 2 2 2 2 2 2 2 53" xfId="724"/>
    <cellStyle name="Millares 2 2 2 2 2 2 2 54" xfId="725"/>
    <cellStyle name="Millares 2 2 2 2 2 2 2 55" xfId="726"/>
    <cellStyle name="Millares 2 2 2 2 2 2 2 56" xfId="727"/>
    <cellStyle name="Millares 2 2 2 2 2 2 2 57" xfId="728"/>
    <cellStyle name="Millares 2 2 2 2 2 2 2 57 2" xfId="729"/>
    <cellStyle name="Millares 2 2 2 2 2 2 2 57 2 2" xfId="730"/>
    <cellStyle name="Millares 2 2 2 2 2 2 2 57 2 2 2" xfId="731"/>
    <cellStyle name="Millares 2 2 2 2 2 2 2 57 3" xfId="732"/>
    <cellStyle name="Millares 2 2 2 2 2 2 2 58" xfId="733"/>
    <cellStyle name="Millares 2 2 2 2 2 2 2 59" xfId="734"/>
    <cellStyle name="Millares 2 2 2 2 2 2 2 6" xfId="735"/>
    <cellStyle name="Millares 2 2 2 2 2 2 2 60" xfId="736"/>
    <cellStyle name="Millares 2 2 2 2 2 2 2 61" xfId="737"/>
    <cellStyle name="Millares 2 2 2 2 2 2 2 62" xfId="738"/>
    <cellStyle name="Millares 2 2 2 2 2 2 2 63" xfId="739"/>
    <cellStyle name="Millares 2 2 2 2 2 2 2 64" xfId="740"/>
    <cellStyle name="Millares 2 2 2 2 2 2 2 64 2" xfId="741"/>
    <cellStyle name="Millares 2 2 2 2 2 2 2 65" xfId="742"/>
    <cellStyle name="Millares 2 2 2 2 2 2 2 66" xfId="743"/>
    <cellStyle name="Millares 2 2 2 2 2 2 2 66 2" xfId="744"/>
    <cellStyle name="Millares 2 2 2 2 2 2 2 7" xfId="745"/>
    <cellStyle name="Millares 2 2 2 2 2 2 2 8" xfId="746"/>
    <cellStyle name="Millares 2 2 2 2 2 2 2 9" xfId="747"/>
    <cellStyle name="Millares 2 2 2 2 2 2 20" xfId="748"/>
    <cellStyle name="Millares 2 2 2 2 2 2 21" xfId="749"/>
    <cellStyle name="Millares 2 2 2 2 2 2 22" xfId="750"/>
    <cellStyle name="Millares 2 2 2 2 2 2 23" xfId="751"/>
    <cellStyle name="Millares 2 2 2 2 2 2 24" xfId="752"/>
    <cellStyle name="Millares 2 2 2 2 2 2 25" xfId="753"/>
    <cellStyle name="Millares 2 2 2 2 2 2 26" xfId="754"/>
    <cellStyle name="Millares 2 2 2 2 2 2 27" xfId="755"/>
    <cellStyle name="Millares 2 2 2 2 2 2 28" xfId="756"/>
    <cellStyle name="Millares 2 2 2 2 2 2 29" xfId="757"/>
    <cellStyle name="Millares 2 2 2 2 2 2 3" xfId="758"/>
    <cellStyle name="Millares 2 2 2 2 2 2 3 10" xfId="759"/>
    <cellStyle name="Millares 2 2 2 2 2 2 3 11" xfId="760"/>
    <cellStyle name="Millares 2 2 2 2 2 2 3 12" xfId="761"/>
    <cellStyle name="Millares 2 2 2 2 2 2 3 13" xfId="762"/>
    <cellStyle name="Millares 2 2 2 2 2 2 3 14" xfId="763"/>
    <cellStyle name="Millares 2 2 2 2 2 2 3 15" xfId="764"/>
    <cellStyle name="Millares 2 2 2 2 2 2 3 16" xfId="765"/>
    <cellStyle name="Millares 2 2 2 2 2 2 3 17" xfId="766"/>
    <cellStyle name="Millares 2 2 2 2 2 2 3 18" xfId="767"/>
    <cellStyle name="Millares 2 2 2 2 2 2 3 19" xfId="768"/>
    <cellStyle name="Millares 2 2 2 2 2 2 3 2" xfId="769"/>
    <cellStyle name="Millares 2 2 2 2 2 2 3 2 10" xfId="770"/>
    <cellStyle name="Millares 2 2 2 2 2 2 3 2 11" xfId="771"/>
    <cellStyle name="Millares 2 2 2 2 2 2 3 2 12" xfId="772"/>
    <cellStyle name="Millares 2 2 2 2 2 2 3 2 13" xfId="773"/>
    <cellStyle name="Millares 2 2 2 2 2 2 3 2 14" xfId="774"/>
    <cellStyle name="Millares 2 2 2 2 2 2 3 2 15" xfId="775"/>
    <cellStyle name="Millares 2 2 2 2 2 2 3 2 16" xfId="776"/>
    <cellStyle name="Millares 2 2 2 2 2 2 3 2 17" xfId="777"/>
    <cellStyle name="Millares 2 2 2 2 2 2 3 2 18" xfId="778"/>
    <cellStyle name="Millares 2 2 2 2 2 2 3 2 19" xfId="779"/>
    <cellStyle name="Millares 2 2 2 2 2 2 3 2 2" xfId="780"/>
    <cellStyle name="Millares 2 2 2 2 2 2 3 2 2 10" xfId="781"/>
    <cellStyle name="Millares 2 2 2 2 2 2 3 2 2 11" xfId="782"/>
    <cellStyle name="Millares 2 2 2 2 2 2 3 2 2 12" xfId="783"/>
    <cellStyle name="Millares 2 2 2 2 2 2 3 2 2 13" xfId="784"/>
    <cellStyle name="Millares 2 2 2 2 2 2 3 2 2 14" xfId="785"/>
    <cellStyle name="Millares 2 2 2 2 2 2 3 2 2 15" xfId="786"/>
    <cellStyle name="Millares 2 2 2 2 2 2 3 2 2 16" xfId="787"/>
    <cellStyle name="Millares 2 2 2 2 2 2 3 2 2 17" xfId="788"/>
    <cellStyle name="Millares 2 2 2 2 2 2 3 2 2 18" xfId="789"/>
    <cellStyle name="Millares 2 2 2 2 2 2 3 2 2 19" xfId="790"/>
    <cellStyle name="Millares 2 2 2 2 2 2 3 2 2 2" xfId="791"/>
    <cellStyle name="Millares 2 2 2 2 2 2 3 2 2 2 2" xfId="792"/>
    <cellStyle name="Millares 2 2 2 2 2 2 3 2 2 2 2 2" xfId="793"/>
    <cellStyle name="Millares 2 2 2 2 2 2 3 2 2 2 2 2 2" xfId="794"/>
    <cellStyle name="Millares 2 2 2 2 2 2 3 2 2 2 2 2 2 2" xfId="795"/>
    <cellStyle name="Millares 2 2 2 2 2 2 3 2 2 2 2 2 2 2 2" xfId="796"/>
    <cellStyle name="Millares 2 2 2 2 2 2 3 2 2 2 2 2 3" xfId="797"/>
    <cellStyle name="Millares 2 2 2 2 2 2 3 2 2 2 2 3" xfId="798"/>
    <cellStyle name="Millares 2 2 2 2 2 2 3 2 2 2 2 4" xfId="799"/>
    <cellStyle name="Millares 2 2 2 2 2 2 3 2 2 2 2 5" xfId="800"/>
    <cellStyle name="Millares 2 2 2 2 2 2 3 2 2 2 2 6" xfId="801"/>
    <cellStyle name="Millares 2 2 2 2 2 2 3 2 2 2 2 7" xfId="802"/>
    <cellStyle name="Millares 2 2 2 2 2 2 3 2 2 2 2 8" xfId="803"/>
    <cellStyle name="Millares 2 2 2 2 2 2 3 2 2 2 2 9" xfId="804"/>
    <cellStyle name="Millares 2 2 2 2 2 2 3 2 2 2 2 9 2" xfId="805"/>
    <cellStyle name="Millares 2 2 2 2 2 2 3 2 2 2 3" xfId="806"/>
    <cellStyle name="Millares 2 2 2 2 2 2 3 2 2 2 3 2" xfId="807"/>
    <cellStyle name="Millares 2 2 2 2 2 2 3 2 2 2 3 2 2" xfId="808"/>
    <cellStyle name="Millares 2 2 2 2 2 2 3 2 2 2 3 2 2 2" xfId="809"/>
    <cellStyle name="Millares 2 2 2 2 2 2 3 2 2 2 3 3" xfId="810"/>
    <cellStyle name="Millares 2 2 2 2 2 2 3 2 2 2 4" xfId="811"/>
    <cellStyle name="Millares 2 2 2 2 2 2 3 2 2 2 5" xfId="812"/>
    <cellStyle name="Millares 2 2 2 2 2 2 3 2 2 2 6" xfId="813"/>
    <cellStyle name="Millares 2 2 2 2 2 2 3 2 2 2 7" xfId="814"/>
    <cellStyle name="Millares 2 2 2 2 2 2 3 2 2 2 8" xfId="815"/>
    <cellStyle name="Millares 2 2 2 2 2 2 3 2 2 2 9" xfId="816"/>
    <cellStyle name="Millares 2 2 2 2 2 2 3 2 2 2 9 2" xfId="817"/>
    <cellStyle name="Millares 2 2 2 2 2 2 3 2 2 20" xfId="818"/>
    <cellStyle name="Millares 2 2 2 2 2 2 3 2 2 21" xfId="819"/>
    <cellStyle name="Millares 2 2 2 2 2 2 3 2 2 22" xfId="820"/>
    <cellStyle name="Millares 2 2 2 2 2 2 3 2 2 23" xfId="821"/>
    <cellStyle name="Millares 2 2 2 2 2 2 3 2 2 24" xfId="822"/>
    <cellStyle name="Millares 2 2 2 2 2 2 3 2 2 25" xfId="823"/>
    <cellStyle name="Millares 2 2 2 2 2 2 3 2 2 26" xfId="824"/>
    <cellStyle name="Millares 2 2 2 2 2 2 3 2 2 27" xfId="825"/>
    <cellStyle name="Millares 2 2 2 2 2 2 3 2 2 28" xfId="826"/>
    <cellStyle name="Millares 2 2 2 2 2 2 3 2 2 29" xfId="827"/>
    <cellStyle name="Millares 2 2 2 2 2 2 3 2 2 3" xfId="828"/>
    <cellStyle name="Millares 2 2 2 2 2 2 3 2 2 30" xfId="829"/>
    <cellStyle name="Millares 2 2 2 2 2 2 3 2 2 31" xfId="830"/>
    <cellStyle name="Millares 2 2 2 2 2 2 3 2 2 32" xfId="831"/>
    <cellStyle name="Millares 2 2 2 2 2 2 3 2 2 33" xfId="832"/>
    <cellStyle name="Millares 2 2 2 2 2 2 3 2 2 34" xfId="833"/>
    <cellStyle name="Millares 2 2 2 2 2 2 3 2 2 35" xfId="834"/>
    <cellStyle name="Millares 2 2 2 2 2 2 3 2 2 36" xfId="835"/>
    <cellStyle name="Millares 2 2 2 2 2 2 3 2 2 37" xfId="836"/>
    <cellStyle name="Millares 2 2 2 2 2 2 3 2 2 38" xfId="837"/>
    <cellStyle name="Millares 2 2 2 2 2 2 3 2 2 39" xfId="838"/>
    <cellStyle name="Millares 2 2 2 2 2 2 3 2 2 4" xfId="839"/>
    <cellStyle name="Millares 2 2 2 2 2 2 3 2 2 40" xfId="840"/>
    <cellStyle name="Millares 2 2 2 2 2 2 3 2 2 41" xfId="841"/>
    <cellStyle name="Millares 2 2 2 2 2 2 3 2 2 42" xfId="842"/>
    <cellStyle name="Millares 2 2 2 2 2 2 3 2 2 43" xfId="843"/>
    <cellStyle name="Millares 2 2 2 2 2 2 3 2 2 44" xfId="844"/>
    <cellStyle name="Millares 2 2 2 2 2 2 3 2 2 45" xfId="845"/>
    <cellStyle name="Millares 2 2 2 2 2 2 3 2 2 46" xfId="846"/>
    <cellStyle name="Millares 2 2 2 2 2 2 3 2 2 47" xfId="847"/>
    <cellStyle name="Millares 2 2 2 2 2 2 3 2 2 48" xfId="848"/>
    <cellStyle name="Millares 2 2 2 2 2 2 3 2 2 49" xfId="849"/>
    <cellStyle name="Millares 2 2 2 2 2 2 3 2 2 5" xfId="850"/>
    <cellStyle name="Millares 2 2 2 2 2 2 3 2 2 50" xfId="851"/>
    <cellStyle name="Millares 2 2 2 2 2 2 3 2 2 51" xfId="852"/>
    <cellStyle name="Millares 2 2 2 2 2 2 3 2 2 52" xfId="853"/>
    <cellStyle name="Millares 2 2 2 2 2 2 3 2 2 53" xfId="854"/>
    <cellStyle name="Millares 2 2 2 2 2 2 3 2 2 54" xfId="855"/>
    <cellStyle name="Millares 2 2 2 2 2 2 3 2 2 55" xfId="856"/>
    <cellStyle name="Millares 2 2 2 2 2 2 3 2 2 55 2" xfId="857"/>
    <cellStyle name="Millares 2 2 2 2 2 2 3 2 2 55 2 2" xfId="858"/>
    <cellStyle name="Millares 2 2 2 2 2 2 3 2 2 55 2 2 2" xfId="859"/>
    <cellStyle name="Millares 2 2 2 2 2 2 3 2 2 55 3" xfId="860"/>
    <cellStyle name="Millares 2 2 2 2 2 2 3 2 2 56" xfId="861"/>
    <cellStyle name="Millares 2 2 2 2 2 2 3 2 2 57" xfId="862"/>
    <cellStyle name="Millares 2 2 2 2 2 2 3 2 2 58" xfId="863"/>
    <cellStyle name="Millares 2 2 2 2 2 2 3 2 2 59" xfId="864"/>
    <cellStyle name="Millares 2 2 2 2 2 2 3 2 2 6" xfId="865"/>
    <cellStyle name="Millares 2 2 2 2 2 2 3 2 2 60" xfId="866"/>
    <cellStyle name="Millares 2 2 2 2 2 2 3 2 2 61" xfId="867"/>
    <cellStyle name="Millares 2 2 2 2 2 2 3 2 2 62" xfId="868"/>
    <cellStyle name="Millares 2 2 2 2 2 2 3 2 2 62 2" xfId="869"/>
    <cellStyle name="Millares 2 2 2 2 2 2 3 2 2 7" xfId="870"/>
    <cellStyle name="Millares 2 2 2 2 2 2 3 2 2 8" xfId="871"/>
    <cellStyle name="Millares 2 2 2 2 2 2 3 2 2 9" xfId="872"/>
    <cellStyle name="Millares 2 2 2 2 2 2 3 2 20" xfId="873"/>
    <cellStyle name="Millares 2 2 2 2 2 2 3 2 21" xfId="874"/>
    <cellStyle name="Millares 2 2 2 2 2 2 3 2 22" xfId="875"/>
    <cellStyle name="Millares 2 2 2 2 2 2 3 2 23" xfId="876"/>
    <cellStyle name="Millares 2 2 2 2 2 2 3 2 24" xfId="877"/>
    <cellStyle name="Millares 2 2 2 2 2 2 3 2 25" xfId="878"/>
    <cellStyle name="Millares 2 2 2 2 2 2 3 2 26" xfId="879"/>
    <cellStyle name="Millares 2 2 2 2 2 2 3 2 27" xfId="880"/>
    <cellStyle name="Millares 2 2 2 2 2 2 3 2 28" xfId="881"/>
    <cellStyle name="Millares 2 2 2 2 2 2 3 2 29" xfId="882"/>
    <cellStyle name="Millares 2 2 2 2 2 2 3 2 3" xfId="883"/>
    <cellStyle name="Millares 2 2 2 2 2 2 3 2 3 2" xfId="884"/>
    <cellStyle name="Millares 2 2 2 2 2 2 3 2 3 2 2" xfId="885"/>
    <cellStyle name="Millares 2 2 2 2 2 2 3 2 3 2 2 2" xfId="886"/>
    <cellStyle name="Millares 2 2 2 2 2 2 3 2 3 2 2 2 2" xfId="887"/>
    <cellStyle name="Millares 2 2 2 2 2 2 3 2 3 2 2 2 2 2" xfId="888"/>
    <cellStyle name="Millares 2 2 2 2 2 2 3 2 3 2 2 3" xfId="889"/>
    <cellStyle name="Millares 2 2 2 2 2 2 3 2 3 2 3" xfId="890"/>
    <cellStyle name="Millares 2 2 2 2 2 2 3 2 3 2 4" xfId="891"/>
    <cellStyle name="Millares 2 2 2 2 2 2 3 2 3 2 5" xfId="892"/>
    <cellStyle name="Millares 2 2 2 2 2 2 3 2 3 2 6" xfId="893"/>
    <cellStyle name="Millares 2 2 2 2 2 2 3 2 3 2 7" xfId="894"/>
    <cellStyle name="Millares 2 2 2 2 2 2 3 2 3 2 8" xfId="895"/>
    <cellStyle name="Millares 2 2 2 2 2 2 3 2 3 2 9" xfId="896"/>
    <cellStyle name="Millares 2 2 2 2 2 2 3 2 3 2 9 2" xfId="897"/>
    <cellStyle name="Millares 2 2 2 2 2 2 3 2 3 3" xfId="898"/>
    <cellStyle name="Millares 2 2 2 2 2 2 3 2 3 3 2" xfId="899"/>
    <cellStyle name="Millares 2 2 2 2 2 2 3 2 3 3 2 2" xfId="900"/>
    <cellStyle name="Millares 2 2 2 2 2 2 3 2 3 3 2 2 2" xfId="901"/>
    <cellStyle name="Millares 2 2 2 2 2 2 3 2 3 3 3" xfId="902"/>
    <cellStyle name="Millares 2 2 2 2 2 2 3 2 3 4" xfId="903"/>
    <cellStyle name="Millares 2 2 2 2 2 2 3 2 3 5" xfId="904"/>
    <cellStyle name="Millares 2 2 2 2 2 2 3 2 3 6" xfId="905"/>
    <cellStyle name="Millares 2 2 2 2 2 2 3 2 3 7" xfId="906"/>
    <cellStyle name="Millares 2 2 2 2 2 2 3 2 3 8" xfId="907"/>
    <cellStyle name="Millares 2 2 2 2 2 2 3 2 3 9" xfId="908"/>
    <cellStyle name="Millares 2 2 2 2 2 2 3 2 3 9 2" xfId="909"/>
    <cellStyle name="Millares 2 2 2 2 2 2 3 2 30" xfId="910"/>
    <cellStyle name="Millares 2 2 2 2 2 2 3 2 31" xfId="911"/>
    <cellStyle name="Millares 2 2 2 2 2 2 3 2 32" xfId="912"/>
    <cellStyle name="Millares 2 2 2 2 2 2 3 2 33" xfId="913"/>
    <cellStyle name="Millares 2 2 2 2 2 2 3 2 34" xfId="914"/>
    <cellStyle name="Millares 2 2 2 2 2 2 3 2 35" xfId="915"/>
    <cellStyle name="Millares 2 2 2 2 2 2 3 2 36" xfId="916"/>
    <cellStyle name="Millares 2 2 2 2 2 2 3 2 37" xfId="917"/>
    <cellStyle name="Millares 2 2 2 2 2 2 3 2 38" xfId="918"/>
    <cellStyle name="Millares 2 2 2 2 2 2 3 2 39" xfId="919"/>
    <cellStyle name="Millares 2 2 2 2 2 2 3 2 4" xfId="920"/>
    <cellStyle name="Millares 2 2 2 2 2 2 3 2 40" xfId="921"/>
    <cellStyle name="Millares 2 2 2 2 2 2 3 2 41" xfId="922"/>
    <cellStyle name="Millares 2 2 2 2 2 2 3 2 42" xfId="923"/>
    <cellStyle name="Millares 2 2 2 2 2 2 3 2 43" xfId="924"/>
    <cellStyle name="Millares 2 2 2 2 2 2 3 2 44" xfId="925"/>
    <cellStyle name="Millares 2 2 2 2 2 2 3 2 45" xfId="926"/>
    <cellStyle name="Millares 2 2 2 2 2 2 3 2 46" xfId="927"/>
    <cellStyle name="Millares 2 2 2 2 2 2 3 2 47" xfId="928"/>
    <cellStyle name="Millares 2 2 2 2 2 2 3 2 48" xfId="929"/>
    <cellStyle name="Millares 2 2 2 2 2 2 3 2 49" xfId="930"/>
    <cellStyle name="Millares 2 2 2 2 2 2 3 2 5" xfId="931"/>
    <cellStyle name="Millares 2 2 2 2 2 2 3 2 50" xfId="932"/>
    <cellStyle name="Millares 2 2 2 2 2 2 3 2 51" xfId="933"/>
    <cellStyle name="Millares 2 2 2 2 2 2 3 2 52" xfId="934"/>
    <cellStyle name="Millares 2 2 2 2 2 2 3 2 53" xfId="935"/>
    <cellStyle name="Millares 2 2 2 2 2 2 3 2 54" xfId="936"/>
    <cellStyle name="Millares 2 2 2 2 2 2 3 2 55" xfId="937"/>
    <cellStyle name="Millares 2 2 2 2 2 2 3 2 55 2" xfId="938"/>
    <cellStyle name="Millares 2 2 2 2 2 2 3 2 55 2 2" xfId="939"/>
    <cellStyle name="Millares 2 2 2 2 2 2 3 2 55 2 2 2" xfId="940"/>
    <cellStyle name="Millares 2 2 2 2 2 2 3 2 55 3" xfId="941"/>
    <cellStyle name="Millares 2 2 2 2 2 2 3 2 56" xfId="942"/>
    <cellStyle name="Millares 2 2 2 2 2 2 3 2 57" xfId="943"/>
    <cellStyle name="Millares 2 2 2 2 2 2 3 2 58" xfId="944"/>
    <cellStyle name="Millares 2 2 2 2 2 2 3 2 59" xfId="945"/>
    <cellStyle name="Millares 2 2 2 2 2 2 3 2 6" xfId="946"/>
    <cellStyle name="Millares 2 2 2 2 2 2 3 2 60" xfId="947"/>
    <cellStyle name="Millares 2 2 2 2 2 2 3 2 61" xfId="948"/>
    <cellStyle name="Millares 2 2 2 2 2 2 3 2 62" xfId="949"/>
    <cellStyle name="Millares 2 2 2 2 2 2 3 2 62 2" xfId="950"/>
    <cellStyle name="Millares 2 2 2 2 2 2 3 2 7" xfId="951"/>
    <cellStyle name="Millares 2 2 2 2 2 2 3 2 8" xfId="952"/>
    <cellStyle name="Millares 2 2 2 2 2 2 3 2 9" xfId="953"/>
    <cellStyle name="Millares 2 2 2 2 2 2 3 20" xfId="954"/>
    <cellStyle name="Millares 2 2 2 2 2 2 3 21" xfId="955"/>
    <cellStyle name="Millares 2 2 2 2 2 2 3 22" xfId="956"/>
    <cellStyle name="Millares 2 2 2 2 2 2 3 23" xfId="957"/>
    <cellStyle name="Millares 2 2 2 2 2 2 3 24" xfId="958"/>
    <cellStyle name="Millares 2 2 2 2 2 2 3 25" xfId="959"/>
    <cellStyle name="Millares 2 2 2 2 2 2 3 26" xfId="960"/>
    <cellStyle name="Millares 2 2 2 2 2 2 3 27" xfId="961"/>
    <cellStyle name="Millares 2 2 2 2 2 2 3 28" xfId="962"/>
    <cellStyle name="Millares 2 2 2 2 2 2 3 29" xfId="963"/>
    <cellStyle name="Millares 2 2 2 2 2 2 3 3" xfId="964"/>
    <cellStyle name="Millares 2 2 2 2 2 2 3 3 2" xfId="965"/>
    <cellStyle name="Millares 2 2 2 2 2 2 3 3 2 2" xfId="966"/>
    <cellStyle name="Millares 2 2 2 2 2 2 3 3 2 2 2" xfId="967"/>
    <cellStyle name="Millares 2 2 2 2 2 2 3 3 2 2 2 2" xfId="968"/>
    <cellStyle name="Millares 2 2 2 2 2 2 3 3 2 2 2 2 2" xfId="969"/>
    <cellStyle name="Millares 2 2 2 2 2 2 3 3 2 2 3" xfId="970"/>
    <cellStyle name="Millares 2 2 2 2 2 2 3 3 2 3" xfId="971"/>
    <cellStyle name="Millares 2 2 2 2 2 2 3 3 2 4" xfId="972"/>
    <cellStyle name="Millares 2 2 2 2 2 2 3 3 2 5" xfId="973"/>
    <cellStyle name="Millares 2 2 2 2 2 2 3 3 2 6" xfId="974"/>
    <cellStyle name="Millares 2 2 2 2 2 2 3 3 2 7" xfId="975"/>
    <cellStyle name="Millares 2 2 2 2 2 2 3 3 2 8" xfId="976"/>
    <cellStyle name="Millares 2 2 2 2 2 2 3 3 2 9" xfId="977"/>
    <cellStyle name="Millares 2 2 2 2 2 2 3 3 2 9 2" xfId="978"/>
    <cellStyle name="Millares 2 2 2 2 2 2 3 3 3" xfId="979"/>
    <cellStyle name="Millares 2 2 2 2 2 2 3 3 3 2" xfId="980"/>
    <cellStyle name="Millares 2 2 2 2 2 2 3 3 3 2 2" xfId="981"/>
    <cellStyle name="Millares 2 2 2 2 2 2 3 3 3 2 2 2" xfId="982"/>
    <cellStyle name="Millares 2 2 2 2 2 2 3 3 3 3" xfId="983"/>
    <cellStyle name="Millares 2 2 2 2 2 2 3 3 4" xfId="984"/>
    <cellStyle name="Millares 2 2 2 2 2 2 3 3 5" xfId="985"/>
    <cellStyle name="Millares 2 2 2 2 2 2 3 3 6" xfId="986"/>
    <cellStyle name="Millares 2 2 2 2 2 2 3 3 7" xfId="987"/>
    <cellStyle name="Millares 2 2 2 2 2 2 3 3 8" xfId="988"/>
    <cellStyle name="Millares 2 2 2 2 2 2 3 3 9" xfId="989"/>
    <cellStyle name="Millares 2 2 2 2 2 2 3 3 9 2" xfId="990"/>
    <cellStyle name="Millares 2 2 2 2 2 2 3 30" xfId="991"/>
    <cellStyle name="Millares 2 2 2 2 2 2 3 31" xfId="992"/>
    <cellStyle name="Millares 2 2 2 2 2 2 3 32" xfId="993"/>
    <cellStyle name="Millares 2 2 2 2 2 2 3 33" xfId="994"/>
    <cellStyle name="Millares 2 2 2 2 2 2 3 34" xfId="995"/>
    <cellStyle name="Millares 2 2 2 2 2 2 3 35" xfId="996"/>
    <cellStyle name="Millares 2 2 2 2 2 2 3 36" xfId="997"/>
    <cellStyle name="Millares 2 2 2 2 2 2 3 37" xfId="998"/>
    <cellStyle name="Millares 2 2 2 2 2 2 3 38" xfId="999"/>
    <cellStyle name="Millares 2 2 2 2 2 2 3 39" xfId="1000"/>
    <cellStyle name="Millares 2 2 2 2 2 2 3 4" xfId="1001"/>
    <cellStyle name="Millares 2 2 2 2 2 2 3 40" xfId="1002"/>
    <cellStyle name="Millares 2 2 2 2 2 2 3 41" xfId="1003"/>
    <cellStyle name="Millares 2 2 2 2 2 2 3 42" xfId="1004"/>
    <cellStyle name="Millares 2 2 2 2 2 2 3 43" xfId="1005"/>
    <cellStyle name="Millares 2 2 2 2 2 2 3 44" xfId="1006"/>
    <cellStyle name="Millares 2 2 2 2 2 2 3 45" xfId="1007"/>
    <cellStyle name="Millares 2 2 2 2 2 2 3 46" xfId="1008"/>
    <cellStyle name="Millares 2 2 2 2 2 2 3 47" xfId="1009"/>
    <cellStyle name="Millares 2 2 2 2 2 2 3 48" xfId="1010"/>
    <cellStyle name="Millares 2 2 2 2 2 2 3 49" xfId="1011"/>
    <cellStyle name="Millares 2 2 2 2 2 2 3 5" xfId="1012"/>
    <cellStyle name="Millares 2 2 2 2 2 2 3 50" xfId="1013"/>
    <cellStyle name="Millares 2 2 2 2 2 2 3 51" xfId="1014"/>
    <cellStyle name="Millares 2 2 2 2 2 2 3 52" xfId="1015"/>
    <cellStyle name="Millares 2 2 2 2 2 2 3 53" xfId="1016"/>
    <cellStyle name="Millares 2 2 2 2 2 2 3 54" xfId="1017"/>
    <cellStyle name="Millares 2 2 2 2 2 2 3 55" xfId="1018"/>
    <cellStyle name="Millares 2 2 2 2 2 2 3 56" xfId="1019"/>
    <cellStyle name="Millares 2 2 2 2 2 2 3 56 2" xfId="1020"/>
    <cellStyle name="Millares 2 2 2 2 2 2 3 56 2 2" xfId="1021"/>
    <cellStyle name="Millares 2 2 2 2 2 2 3 56 2 2 2" xfId="1022"/>
    <cellStyle name="Millares 2 2 2 2 2 2 3 56 3" xfId="1023"/>
    <cellStyle name="Millares 2 2 2 2 2 2 3 57" xfId="1024"/>
    <cellStyle name="Millares 2 2 2 2 2 2 3 58" xfId="1025"/>
    <cellStyle name="Millares 2 2 2 2 2 2 3 59" xfId="1026"/>
    <cellStyle name="Millares 2 2 2 2 2 2 3 6" xfId="1027"/>
    <cellStyle name="Millares 2 2 2 2 2 2 3 60" xfId="1028"/>
    <cellStyle name="Millares 2 2 2 2 2 2 3 61" xfId="1029"/>
    <cellStyle name="Millares 2 2 2 2 2 2 3 62" xfId="1030"/>
    <cellStyle name="Millares 2 2 2 2 2 2 3 63" xfId="1031"/>
    <cellStyle name="Millares 2 2 2 2 2 2 3 63 2" xfId="1032"/>
    <cellStyle name="Millares 2 2 2 2 2 2 3 7" xfId="1033"/>
    <cellStyle name="Millares 2 2 2 2 2 2 3 8" xfId="1034"/>
    <cellStyle name="Millares 2 2 2 2 2 2 3 9" xfId="1035"/>
    <cellStyle name="Millares 2 2 2 2 2 2 30" xfId="1036"/>
    <cellStyle name="Millares 2 2 2 2 2 2 31" xfId="1037"/>
    <cellStyle name="Millares 2 2 2 2 2 2 32" xfId="1038"/>
    <cellStyle name="Millares 2 2 2 2 2 2 33" xfId="1039"/>
    <cellStyle name="Millares 2 2 2 2 2 2 34" xfId="1040"/>
    <cellStyle name="Millares 2 2 2 2 2 2 35" xfId="1041"/>
    <cellStyle name="Millares 2 2 2 2 2 2 36" xfId="1042"/>
    <cellStyle name="Millares 2 2 2 2 2 2 37" xfId="1043"/>
    <cellStyle name="Millares 2 2 2 2 2 2 38" xfId="1044"/>
    <cellStyle name="Millares 2 2 2 2 2 2 39" xfId="1045"/>
    <cellStyle name="Millares 2 2 2 2 2 2 4" xfId="1046"/>
    <cellStyle name="Millares 2 2 2 2 2 2 4 10" xfId="1047"/>
    <cellStyle name="Millares 2 2 2 2 2 2 4 11" xfId="1048"/>
    <cellStyle name="Millares 2 2 2 2 2 2 4 12" xfId="1049"/>
    <cellStyle name="Millares 2 2 2 2 2 2 4 13" xfId="1050"/>
    <cellStyle name="Millares 2 2 2 2 2 2 4 14" xfId="1051"/>
    <cellStyle name="Millares 2 2 2 2 2 2 4 15" xfId="1052"/>
    <cellStyle name="Millares 2 2 2 2 2 2 4 16" xfId="1053"/>
    <cellStyle name="Millares 2 2 2 2 2 2 4 17" xfId="1054"/>
    <cellStyle name="Millares 2 2 2 2 2 2 4 18" xfId="1055"/>
    <cellStyle name="Millares 2 2 2 2 2 2 4 19" xfId="1056"/>
    <cellStyle name="Millares 2 2 2 2 2 2 4 2" xfId="1057"/>
    <cellStyle name="Millares 2 2 2 2 2 2 4 2 2" xfId="1058"/>
    <cellStyle name="Millares 2 2 2 2 2 2 4 2 2 2" xfId="1059"/>
    <cellStyle name="Millares 2 2 2 2 2 2 4 2 2 2 2" xfId="1060"/>
    <cellStyle name="Millares 2 2 2 2 2 2 4 2 2 2 2 2" xfId="1061"/>
    <cellStyle name="Millares 2 2 2 2 2 2 4 2 2 2 2 2 2" xfId="1062"/>
    <cellStyle name="Millares 2 2 2 2 2 2 4 2 2 2 3" xfId="1063"/>
    <cellStyle name="Millares 2 2 2 2 2 2 4 2 2 3" xfId="1064"/>
    <cellStyle name="Millares 2 2 2 2 2 2 4 2 2 4" xfId="1065"/>
    <cellStyle name="Millares 2 2 2 2 2 2 4 2 2 5" xfId="1066"/>
    <cellStyle name="Millares 2 2 2 2 2 2 4 2 2 6" xfId="1067"/>
    <cellStyle name="Millares 2 2 2 2 2 2 4 2 2 7" xfId="1068"/>
    <cellStyle name="Millares 2 2 2 2 2 2 4 2 2 8" xfId="1069"/>
    <cellStyle name="Millares 2 2 2 2 2 2 4 2 2 9" xfId="1070"/>
    <cellStyle name="Millares 2 2 2 2 2 2 4 2 2 9 2" xfId="1071"/>
    <cellStyle name="Millares 2 2 2 2 2 2 4 2 3" xfId="1072"/>
    <cellStyle name="Millares 2 2 2 2 2 2 4 2 3 2" xfId="1073"/>
    <cellStyle name="Millares 2 2 2 2 2 2 4 2 3 2 2" xfId="1074"/>
    <cellStyle name="Millares 2 2 2 2 2 2 4 2 3 2 2 2" xfId="1075"/>
    <cellStyle name="Millares 2 2 2 2 2 2 4 2 3 3" xfId="1076"/>
    <cellStyle name="Millares 2 2 2 2 2 2 4 2 4" xfId="1077"/>
    <cellStyle name="Millares 2 2 2 2 2 2 4 2 5" xfId="1078"/>
    <cellStyle name="Millares 2 2 2 2 2 2 4 2 6" xfId="1079"/>
    <cellStyle name="Millares 2 2 2 2 2 2 4 2 7" xfId="1080"/>
    <cellStyle name="Millares 2 2 2 2 2 2 4 2 8" xfId="1081"/>
    <cellStyle name="Millares 2 2 2 2 2 2 4 2 9" xfId="1082"/>
    <cellStyle name="Millares 2 2 2 2 2 2 4 2 9 2" xfId="1083"/>
    <cellStyle name="Millares 2 2 2 2 2 2 4 20" xfId="1084"/>
    <cellStyle name="Millares 2 2 2 2 2 2 4 21" xfId="1085"/>
    <cellStyle name="Millares 2 2 2 2 2 2 4 22" xfId="1086"/>
    <cellStyle name="Millares 2 2 2 2 2 2 4 23" xfId="1087"/>
    <cellStyle name="Millares 2 2 2 2 2 2 4 24" xfId="1088"/>
    <cellStyle name="Millares 2 2 2 2 2 2 4 25" xfId="1089"/>
    <cellStyle name="Millares 2 2 2 2 2 2 4 26" xfId="1090"/>
    <cellStyle name="Millares 2 2 2 2 2 2 4 27" xfId="1091"/>
    <cellStyle name="Millares 2 2 2 2 2 2 4 28" xfId="1092"/>
    <cellStyle name="Millares 2 2 2 2 2 2 4 29" xfId="1093"/>
    <cellStyle name="Millares 2 2 2 2 2 2 4 3" xfId="1094"/>
    <cellStyle name="Millares 2 2 2 2 2 2 4 30" xfId="1095"/>
    <cellStyle name="Millares 2 2 2 2 2 2 4 31" xfId="1096"/>
    <cellStyle name="Millares 2 2 2 2 2 2 4 32" xfId="1097"/>
    <cellStyle name="Millares 2 2 2 2 2 2 4 33" xfId="1098"/>
    <cellStyle name="Millares 2 2 2 2 2 2 4 34" xfId="1099"/>
    <cellStyle name="Millares 2 2 2 2 2 2 4 35" xfId="1100"/>
    <cellStyle name="Millares 2 2 2 2 2 2 4 36" xfId="1101"/>
    <cellStyle name="Millares 2 2 2 2 2 2 4 37" xfId="1102"/>
    <cellStyle name="Millares 2 2 2 2 2 2 4 38" xfId="1103"/>
    <cellStyle name="Millares 2 2 2 2 2 2 4 39" xfId="1104"/>
    <cellStyle name="Millares 2 2 2 2 2 2 4 4" xfId="1105"/>
    <cellStyle name="Millares 2 2 2 2 2 2 4 40" xfId="1106"/>
    <cellStyle name="Millares 2 2 2 2 2 2 4 41" xfId="1107"/>
    <cellStyle name="Millares 2 2 2 2 2 2 4 42" xfId="1108"/>
    <cellStyle name="Millares 2 2 2 2 2 2 4 43" xfId="1109"/>
    <cellStyle name="Millares 2 2 2 2 2 2 4 44" xfId="1110"/>
    <cellStyle name="Millares 2 2 2 2 2 2 4 45" xfId="1111"/>
    <cellStyle name="Millares 2 2 2 2 2 2 4 46" xfId="1112"/>
    <cellStyle name="Millares 2 2 2 2 2 2 4 47" xfId="1113"/>
    <cellStyle name="Millares 2 2 2 2 2 2 4 48" xfId="1114"/>
    <cellStyle name="Millares 2 2 2 2 2 2 4 49" xfId="1115"/>
    <cellStyle name="Millares 2 2 2 2 2 2 4 5" xfId="1116"/>
    <cellStyle name="Millares 2 2 2 2 2 2 4 50" xfId="1117"/>
    <cellStyle name="Millares 2 2 2 2 2 2 4 51" xfId="1118"/>
    <cellStyle name="Millares 2 2 2 2 2 2 4 52" xfId="1119"/>
    <cellStyle name="Millares 2 2 2 2 2 2 4 53" xfId="1120"/>
    <cellStyle name="Millares 2 2 2 2 2 2 4 54" xfId="1121"/>
    <cellStyle name="Millares 2 2 2 2 2 2 4 55" xfId="1122"/>
    <cellStyle name="Millares 2 2 2 2 2 2 4 55 2" xfId="1123"/>
    <cellStyle name="Millares 2 2 2 2 2 2 4 55 2 2" xfId="1124"/>
    <cellStyle name="Millares 2 2 2 2 2 2 4 55 2 2 2" xfId="1125"/>
    <cellStyle name="Millares 2 2 2 2 2 2 4 55 3" xfId="1126"/>
    <cellStyle name="Millares 2 2 2 2 2 2 4 56" xfId="1127"/>
    <cellStyle name="Millares 2 2 2 2 2 2 4 57" xfId="1128"/>
    <cellStyle name="Millares 2 2 2 2 2 2 4 58" xfId="1129"/>
    <cellStyle name="Millares 2 2 2 2 2 2 4 59" xfId="1130"/>
    <cellStyle name="Millares 2 2 2 2 2 2 4 6" xfId="1131"/>
    <cellStyle name="Millares 2 2 2 2 2 2 4 60" xfId="1132"/>
    <cellStyle name="Millares 2 2 2 2 2 2 4 61" xfId="1133"/>
    <cellStyle name="Millares 2 2 2 2 2 2 4 62" xfId="1134"/>
    <cellStyle name="Millares 2 2 2 2 2 2 4 62 2" xfId="1135"/>
    <cellStyle name="Millares 2 2 2 2 2 2 4 7" xfId="1136"/>
    <cellStyle name="Millares 2 2 2 2 2 2 4 8" xfId="1137"/>
    <cellStyle name="Millares 2 2 2 2 2 2 4 9" xfId="1138"/>
    <cellStyle name="Millares 2 2 2 2 2 2 40" xfId="1139"/>
    <cellStyle name="Millares 2 2 2 2 2 2 41" xfId="1140"/>
    <cellStyle name="Millares 2 2 2 2 2 2 42" xfId="1141"/>
    <cellStyle name="Millares 2 2 2 2 2 2 43" xfId="1142"/>
    <cellStyle name="Millares 2 2 2 2 2 2 44" xfId="1143"/>
    <cellStyle name="Millares 2 2 2 2 2 2 45" xfId="1144"/>
    <cellStyle name="Millares 2 2 2 2 2 2 46" xfId="1145"/>
    <cellStyle name="Millares 2 2 2 2 2 2 47" xfId="1146"/>
    <cellStyle name="Millares 2 2 2 2 2 2 48" xfId="1147"/>
    <cellStyle name="Millares 2 2 2 2 2 2 49" xfId="1148"/>
    <cellStyle name="Millares 2 2 2 2 2 2 5" xfId="1149"/>
    <cellStyle name="Millares 2 2 2 2 2 2 5 2" xfId="1150"/>
    <cellStyle name="Millares 2 2 2 2 2 2 5 2 2" xfId="1151"/>
    <cellStyle name="Millares 2 2 2 2 2 2 5 2 2 2" xfId="1152"/>
    <cellStyle name="Millares 2 2 2 2 2 2 5 2 2 2 2" xfId="1153"/>
    <cellStyle name="Millares 2 2 2 2 2 2 5 2 2 2 2 2" xfId="1154"/>
    <cellStyle name="Millares 2 2 2 2 2 2 5 2 2 3" xfId="1155"/>
    <cellStyle name="Millares 2 2 2 2 2 2 5 2 3" xfId="1156"/>
    <cellStyle name="Millares 2 2 2 2 2 2 5 2 4" xfId="1157"/>
    <cellStyle name="Millares 2 2 2 2 2 2 5 2 5" xfId="1158"/>
    <cellStyle name="Millares 2 2 2 2 2 2 5 2 6" xfId="1159"/>
    <cellStyle name="Millares 2 2 2 2 2 2 5 2 7" xfId="1160"/>
    <cellStyle name="Millares 2 2 2 2 2 2 5 2 8" xfId="1161"/>
    <cellStyle name="Millares 2 2 2 2 2 2 5 2 9" xfId="1162"/>
    <cellStyle name="Millares 2 2 2 2 2 2 5 2 9 2" xfId="1163"/>
    <cellStyle name="Millares 2 2 2 2 2 2 5 3" xfId="1164"/>
    <cellStyle name="Millares 2 2 2 2 2 2 5 3 2" xfId="1165"/>
    <cellStyle name="Millares 2 2 2 2 2 2 5 3 2 2" xfId="1166"/>
    <cellStyle name="Millares 2 2 2 2 2 2 5 3 2 2 2" xfId="1167"/>
    <cellStyle name="Millares 2 2 2 2 2 2 5 3 3" xfId="1168"/>
    <cellStyle name="Millares 2 2 2 2 2 2 5 4" xfId="1169"/>
    <cellStyle name="Millares 2 2 2 2 2 2 5 5" xfId="1170"/>
    <cellStyle name="Millares 2 2 2 2 2 2 5 6" xfId="1171"/>
    <cellStyle name="Millares 2 2 2 2 2 2 5 7" xfId="1172"/>
    <cellStyle name="Millares 2 2 2 2 2 2 5 8" xfId="1173"/>
    <cellStyle name="Millares 2 2 2 2 2 2 5 9" xfId="1174"/>
    <cellStyle name="Millares 2 2 2 2 2 2 5 9 2" xfId="1175"/>
    <cellStyle name="Millares 2 2 2 2 2 2 50" xfId="1176"/>
    <cellStyle name="Millares 2 2 2 2 2 2 51" xfId="1177"/>
    <cellStyle name="Millares 2 2 2 2 2 2 52" xfId="1178"/>
    <cellStyle name="Millares 2 2 2 2 2 2 53" xfId="1179"/>
    <cellStyle name="Millares 2 2 2 2 2 2 54" xfId="1180"/>
    <cellStyle name="Millares 2 2 2 2 2 2 55" xfId="1181"/>
    <cellStyle name="Millares 2 2 2 2 2 2 56" xfId="1182"/>
    <cellStyle name="Millares 2 2 2 2 2 2 57" xfId="1183"/>
    <cellStyle name="Millares 2 2 2 2 2 2 57 2" xfId="1184"/>
    <cellStyle name="Millares 2 2 2 2 2 2 57 2 2" xfId="1185"/>
    <cellStyle name="Millares 2 2 2 2 2 2 57 2 2 2" xfId="1186"/>
    <cellStyle name="Millares 2 2 2 2 2 2 57 3" xfId="1187"/>
    <cellStyle name="Millares 2 2 2 2 2 2 58" xfId="1188"/>
    <cellStyle name="Millares 2 2 2 2 2 2 59" xfId="1189"/>
    <cellStyle name="Millares 2 2 2 2 2 2 6" xfId="1190"/>
    <cellStyle name="Millares 2 2 2 2 2 2 60" xfId="1191"/>
    <cellStyle name="Millares 2 2 2 2 2 2 61" xfId="1192"/>
    <cellStyle name="Millares 2 2 2 2 2 2 62" xfId="1193"/>
    <cellStyle name="Millares 2 2 2 2 2 2 63" xfId="1194"/>
    <cellStyle name="Millares 2 2 2 2 2 2 64" xfId="1195"/>
    <cellStyle name="Millares 2 2 2 2 2 2 64 2" xfId="1196"/>
    <cellStyle name="Millares 2 2 2 2 2 2 65" xfId="1197"/>
    <cellStyle name="Millares 2 2 2 2 2 2 66" xfId="1198"/>
    <cellStyle name="Millares 2 2 2 2 2 2 66 2" xfId="1199"/>
    <cellStyle name="Millares 2 2 2 2 2 2 7" xfId="1200"/>
    <cellStyle name="Millares 2 2 2 2 2 2 8" xfId="1201"/>
    <cellStyle name="Millares 2 2 2 2 2 2 9" xfId="1202"/>
    <cellStyle name="Millares 2 2 2 2 2 20" xfId="1203"/>
    <cellStyle name="Millares 2 2 2 2 2 21" xfId="1204"/>
    <cellStyle name="Millares 2 2 2 2 2 22" xfId="1205"/>
    <cellStyle name="Millares 2 2 2 2 2 23" xfId="1206"/>
    <cellStyle name="Millares 2 2 2 2 2 24" xfId="1207"/>
    <cellStyle name="Millares 2 2 2 2 2 25" xfId="1208"/>
    <cellStyle name="Millares 2 2 2 2 2 26" xfId="1209"/>
    <cellStyle name="Millares 2 2 2 2 2 27" xfId="1210"/>
    <cellStyle name="Millares 2 2 2 2 2 28" xfId="1211"/>
    <cellStyle name="Millares 2 2 2 2 2 29" xfId="1212"/>
    <cellStyle name="Millares 2 2 2 2 2 3" xfId="1213"/>
    <cellStyle name="Millares 2 2 2 2 2 30" xfId="1214"/>
    <cellStyle name="Millares 2 2 2 2 2 31" xfId="1215"/>
    <cellStyle name="Millares 2 2 2 2 2 32" xfId="1216"/>
    <cellStyle name="Millares 2 2 2 2 2 33" xfId="1217"/>
    <cellStyle name="Millares 2 2 2 2 2 34" xfId="1218"/>
    <cellStyle name="Millares 2 2 2 2 2 35" xfId="1219"/>
    <cellStyle name="Millares 2 2 2 2 2 36" xfId="1220"/>
    <cellStyle name="Millares 2 2 2 2 2 37" xfId="1221"/>
    <cellStyle name="Millares 2 2 2 2 2 38" xfId="1222"/>
    <cellStyle name="Millares 2 2 2 2 2 39" xfId="1223"/>
    <cellStyle name="Millares 2 2 2 2 2 4" xfId="1224"/>
    <cellStyle name="Millares 2 2 2 2 2 40" xfId="1225"/>
    <cellStyle name="Millares 2 2 2 2 2 41" xfId="1226"/>
    <cellStyle name="Millares 2 2 2 2 2 42" xfId="1227"/>
    <cellStyle name="Millares 2 2 2 2 2 43" xfId="1228"/>
    <cellStyle name="Millares 2 2 2 2 2 44" xfId="1229"/>
    <cellStyle name="Millares 2 2 2 2 2 45" xfId="1230"/>
    <cellStyle name="Millares 2 2 2 2 2 46" xfId="1231"/>
    <cellStyle name="Millares 2 2 2 2 2 47" xfId="1232"/>
    <cellStyle name="Millares 2 2 2 2 2 48" xfId="1233"/>
    <cellStyle name="Millares 2 2 2 2 2 49" xfId="1234"/>
    <cellStyle name="Millares 2 2 2 2 2 5" xfId="1235"/>
    <cellStyle name="Millares 2 2 2 2 2 5 10" xfId="1236"/>
    <cellStyle name="Millares 2 2 2 2 2 5 11" xfId="1237"/>
    <cellStyle name="Millares 2 2 2 2 2 5 12" xfId="1238"/>
    <cellStyle name="Millares 2 2 2 2 2 5 13" xfId="1239"/>
    <cellStyle name="Millares 2 2 2 2 2 5 14" xfId="1240"/>
    <cellStyle name="Millares 2 2 2 2 2 5 15" xfId="1241"/>
    <cellStyle name="Millares 2 2 2 2 2 5 16" xfId="1242"/>
    <cellStyle name="Millares 2 2 2 2 2 5 17" xfId="1243"/>
    <cellStyle name="Millares 2 2 2 2 2 5 18" xfId="1244"/>
    <cellStyle name="Millares 2 2 2 2 2 5 19" xfId="1245"/>
    <cellStyle name="Millares 2 2 2 2 2 5 2" xfId="1246"/>
    <cellStyle name="Millares 2 2 2 2 2 5 2 10" xfId="1247"/>
    <cellStyle name="Millares 2 2 2 2 2 5 2 11" xfId="1248"/>
    <cellStyle name="Millares 2 2 2 2 2 5 2 12" xfId="1249"/>
    <cellStyle name="Millares 2 2 2 2 2 5 2 13" xfId="1250"/>
    <cellStyle name="Millares 2 2 2 2 2 5 2 14" xfId="1251"/>
    <cellStyle name="Millares 2 2 2 2 2 5 2 15" xfId="1252"/>
    <cellStyle name="Millares 2 2 2 2 2 5 2 16" xfId="1253"/>
    <cellStyle name="Millares 2 2 2 2 2 5 2 17" xfId="1254"/>
    <cellStyle name="Millares 2 2 2 2 2 5 2 18" xfId="1255"/>
    <cellStyle name="Millares 2 2 2 2 2 5 2 19" xfId="1256"/>
    <cellStyle name="Millares 2 2 2 2 2 5 2 2" xfId="1257"/>
    <cellStyle name="Millares 2 2 2 2 2 5 2 2 10" xfId="1258"/>
    <cellStyle name="Millares 2 2 2 2 2 5 2 2 11" xfId="1259"/>
    <cellStyle name="Millares 2 2 2 2 2 5 2 2 12" xfId="1260"/>
    <cellStyle name="Millares 2 2 2 2 2 5 2 2 13" xfId="1261"/>
    <cellStyle name="Millares 2 2 2 2 2 5 2 2 14" xfId="1262"/>
    <cellStyle name="Millares 2 2 2 2 2 5 2 2 15" xfId="1263"/>
    <cellStyle name="Millares 2 2 2 2 2 5 2 2 16" xfId="1264"/>
    <cellStyle name="Millares 2 2 2 2 2 5 2 2 17" xfId="1265"/>
    <cellStyle name="Millares 2 2 2 2 2 5 2 2 18" xfId="1266"/>
    <cellStyle name="Millares 2 2 2 2 2 5 2 2 19" xfId="1267"/>
    <cellStyle name="Millares 2 2 2 2 2 5 2 2 2" xfId="1268"/>
    <cellStyle name="Millares 2 2 2 2 2 5 2 2 2 2" xfId="1269"/>
    <cellStyle name="Millares 2 2 2 2 2 5 2 2 2 2 2" xfId="1270"/>
    <cellStyle name="Millares 2 2 2 2 2 5 2 2 2 2 2 2" xfId="1271"/>
    <cellStyle name="Millares 2 2 2 2 2 5 2 2 2 2 2 2 2" xfId="1272"/>
    <cellStyle name="Millares 2 2 2 2 2 5 2 2 2 2 2 2 2 2" xfId="1273"/>
    <cellStyle name="Millares 2 2 2 2 2 5 2 2 2 2 2 3" xfId="1274"/>
    <cellStyle name="Millares 2 2 2 2 2 5 2 2 2 2 3" xfId="1275"/>
    <cellStyle name="Millares 2 2 2 2 2 5 2 2 2 2 4" xfId="1276"/>
    <cellStyle name="Millares 2 2 2 2 2 5 2 2 2 2 5" xfId="1277"/>
    <cellStyle name="Millares 2 2 2 2 2 5 2 2 2 2 6" xfId="1278"/>
    <cellStyle name="Millares 2 2 2 2 2 5 2 2 2 2 7" xfId="1279"/>
    <cellStyle name="Millares 2 2 2 2 2 5 2 2 2 2 8" xfId="1280"/>
    <cellStyle name="Millares 2 2 2 2 2 5 2 2 2 2 9" xfId="1281"/>
    <cellStyle name="Millares 2 2 2 2 2 5 2 2 2 2 9 2" xfId="1282"/>
    <cellStyle name="Millares 2 2 2 2 2 5 2 2 2 3" xfId="1283"/>
    <cellStyle name="Millares 2 2 2 2 2 5 2 2 2 3 2" xfId="1284"/>
    <cellStyle name="Millares 2 2 2 2 2 5 2 2 2 3 2 2" xfId="1285"/>
    <cellStyle name="Millares 2 2 2 2 2 5 2 2 2 3 2 2 2" xfId="1286"/>
    <cellStyle name="Millares 2 2 2 2 2 5 2 2 2 3 3" xfId="1287"/>
    <cellStyle name="Millares 2 2 2 2 2 5 2 2 2 4" xfId="1288"/>
    <cellStyle name="Millares 2 2 2 2 2 5 2 2 2 5" xfId="1289"/>
    <cellStyle name="Millares 2 2 2 2 2 5 2 2 2 6" xfId="1290"/>
    <cellStyle name="Millares 2 2 2 2 2 5 2 2 2 7" xfId="1291"/>
    <cellStyle name="Millares 2 2 2 2 2 5 2 2 2 8" xfId="1292"/>
    <cellStyle name="Millares 2 2 2 2 2 5 2 2 2 9" xfId="1293"/>
    <cellStyle name="Millares 2 2 2 2 2 5 2 2 2 9 2" xfId="1294"/>
    <cellStyle name="Millares 2 2 2 2 2 5 2 2 20" xfId="1295"/>
    <cellStyle name="Millares 2 2 2 2 2 5 2 2 21" xfId="1296"/>
    <cellStyle name="Millares 2 2 2 2 2 5 2 2 22" xfId="1297"/>
    <cellStyle name="Millares 2 2 2 2 2 5 2 2 23" xfId="1298"/>
    <cellStyle name="Millares 2 2 2 2 2 5 2 2 24" xfId="1299"/>
    <cellStyle name="Millares 2 2 2 2 2 5 2 2 25" xfId="1300"/>
    <cellStyle name="Millares 2 2 2 2 2 5 2 2 26" xfId="1301"/>
    <cellStyle name="Millares 2 2 2 2 2 5 2 2 27" xfId="1302"/>
    <cellStyle name="Millares 2 2 2 2 2 5 2 2 28" xfId="1303"/>
    <cellStyle name="Millares 2 2 2 2 2 5 2 2 29" xfId="1304"/>
    <cellStyle name="Millares 2 2 2 2 2 5 2 2 3" xfId="1305"/>
    <cellStyle name="Millares 2 2 2 2 2 5 2 2 30" xfId="1306"/>
    <cellStyle name="Millares 2 2 2 2 2 5 2 2 31" xfId="1307"/>
    <cellStyle name="Millares 2 2 2 2 2 5 2 2 32" xfId="1308"/>
    <cellStyle name="Millares 2 2 2 2 2 5 2 2 33" xfId="1309"/>
    <cellStyle name="Millares 2 2 2 2 2 5 2 2 34" xfId="1310"/>
    <cellStyle name="Millares 2 2 2 2 2 5 2 2 35" xfId="1311"/>
    <cellStyle name="Millares 2 2 2 2 2 5 2 2 36" xfId="1312"/>
    <cellStyle name="Millares 2 2 2 2 2 5 2 2 37" xfId="1313"/>
    <cellStyle name="Millares 2 2 2 2 2 5 2 2 38" xfId="1314"/>
    <cellStyle name="Millares 2 2 2 2 2 5 2 2 39" xfId="1315"/>
    <cellStyle name="Millares 2 2 2 2 2 5 2 2 4" xfId="1316"/>
    <cellStyle name="Millares 2 2 2 2 2 5 2 2 40" xfId="1317"/>
    <cellStyle name="Millares 2 2 2 2 2 5 2 2 41" xfId="1318"/>
    <cellStyle name="Millares 2 2 2 2 2 5 2 2 42" xfId="1319"/>
    <cellStyle name="Millares 2 2 2 2 2 5 2 2 43" xfId="1320"/>
    <cellStyle name="Millares 2 2 2 2 2 5 2 2 44" xfId="1321"/>
    <cellStyle name="Millares 2 2 2 2 2 5 2 2 45" xfId="1322"/>
    <cellStyle name="Millares 2 2 2 2 2 5 2 2 46" xfId="1323"/>
    <cellStyle name="Millares 2 2 2 2 2 5 2 2 47" xfId="1324"/>
    <cellStyle name="Millares 2 2 2 2 2 5 2 2 48" xfId="1325"/>
    <cellStyle name="Millares 2 2 2 2 2 5 2 2 49" xfId="1326"/>
    <cellStyle name="Millares 2 2 2 2 2 5 2 2 5" xfId="1327"/>
    <cellStyle name="Millares 2 2 2 2 2 5 2 2 50" xfId="1328"/>
    <cellStyle name="Millares 2 2 2 2 2 5 2 2 51" xfId="1329"/>
    <cellStyle name="Millares 2 2 2 2 2 5 2 2 52" xfId="1330"/>
    <cellStyle name="Millares 2 2 2 2 2 5 2 2 53" xfId="1331"/>
    <cellStyle name="Millares 2 2 2 2 2 5 2 2 54" xfId="1332"/>
    <cellStyle name="Millares 2 2 2 2 2 5 2 2 55" xfId="1333"/>
    <cellStyle name="Millares 2 2 2 2 2 5 2 2 55 2" xfId="1334"/>
    <cellStyle name="Millares 2 2 2 2 2 5 2 2 55 2 2" xfId="1335"/>
    <cellStyle name="Millares 2 2 2 2 2 5 2 2 55 2 2 2" xfId="1336"/>
    <cellStyle name="Millares 2 2 2 2 2 5 2 2 55 3" xfId="1337"/>
    <cellStyle name="Millares 2 2 2 2 2 5 2 2 56" xfId="1338"/>
    <cellStyle name="Millares 2 2 2 2 2 5 2 2 57" xfId="1339"/>
    <cellStyle name="Millares 2 2 2 2 2 5 2 2 58" xfId="1340"/>
    <cellStyle name="Millares 2 2 2 2 2 5 2 2 59" xfId="1341"/>
    <cellStyle name="Millares 2 2 2 2 2 5 2 2 6" xfId="1342"/>
    <cellStyle name="Millares 2 2 2 2 2 5 2 2 60" xfId="1343"/>
    <cellStyle name="Millares 2 2 2 2 2 5 2 2 61" xfId="1344"/>
    <cellStyle name="Millares 2 2 2 2 2 5 2 2 62" xfId="1345"/>
    <cellStyle name="Millares 2 2 2 2 2 5 2 2 62 2" xfId="1346"/>
    <cellStyle name="Millares 2 2 2 2 2 5 2 2 7" xfId="1347"/>
    <cellStyle name="Millares 2 2 2 2 2 5 2 2 8" xfId="1348"/>
    <cellStyle name="Millares 2 2 2 2 2 5 2 2 9" xfId="1349"/>
    <cellStyle name="Millares 2 2 2 2 2 5 2 20" xfId="1350"/>
    <cellStyle name="Millares 2 2 2 2 2 5 2 21" xfId="1351"/>
    <cellStyle name="Millares 2 2 2 2 2 5 2 22" xfId="1352"/>
    <cellStyle name="Millares 2 2 2 2 2 5 2 23" xfId="1353"/>
    <cellStyle name="Millares 2 2 2 2 2 5 2 24" xfId="1354"/>
    <cellStyle name="Millares 2 2 2 2 2 5 2 25" xfId="1355"/>
    <cellStyle name="Millares 2 2 2 2 2 5 2 26" xfId="1356"/>
    <cellStyle name="Millares 2 2 2 2 2 5 2 27" xfId="1357"/>
    <cellStyle name="Millares 2 2 2 2 2 5 2 28" xfId="1358"/>
    <cellStyle name="Millares 2 2 2 2 2 5 2 29" xfId="1359"/>
    <cellStyle name="Millares 2 2 2 2 2 5 2 3" xfId="1360"/>
    <cellStyle name="Millares 2 2 2 2 2 5 2 3 2" xfId="1361"/>
    <cellStyle name="Millares 2 2 2 2 2 5 2 3 2 2" xfId="1362"/>
    <cellStyle name="Millares 2 2 2 2 2 5 2 3 2 2 2" xfId="1363"/>
    <cellStyle name="Millares 2 2 2 2 2 5 2 3 2 2 2 2" xfId="1364"/>
    <cellStyle name="Millares 2 2 2 2 2 5 2 3 2 2 2 2 2" xfId="1365"/>
    <cellStyle name="Millares 2 2 2 2 2 5 2 3 2 2 3" xfId="1366"/>
    <cellStyle name="Millares 2 2 2 2 2 5 2 3 2 3" xfId="1367"/>
    <cellStyle name="Millares 2 2 2 2 2 5 2 3 2 4" xfId="1368"/>
    <cellStyle name="Millares 2 2 2 2 2 5 2 3 2 5" xfId="1369"/>
    <cellStyle name="Millares 2 2 2 2 2 5 2 3 2 6" xfId="1370"/>
    <cellStyle name="Millares 2 2 2 2 2 5 2 3 2 7" xfId="1371"/>
    <cellStyle name="Millares 2 2 2 2 2 5 2 3 2 8" xfId="1372"/>
    <cellStyle name="Millares 2 2 2 2 2 5 2 3 2 9" xfId="1373"/>
    <cellStyle name="Millares 2 2 2 2 2 5 2 3 2 9 2" xfId="1374"/>
    <cellStyle name="Millares 2 2 2 2 2 5 2 3 3" xfId="1375"/>
    <cellStyle name="Millares 2 2 2 2 2 5 2 3 3 2" xfId="1376"/>
    <cellStyle name="Millares 2 2 2 2 2 5 2 3 3 2 2" xfId="1377"/>
    <cellStyle name="Millares 2 2 2 2 2 5 2 3 3 2 2 2" xfId="1378"/>
    <cellStyle name="Millares 2 2 2 2 2 5 2 3 3 3" xfId="1379"/>
    <cellStyle name="Millares 2 2 2 2 2 5 2 3 4" xfId="1380"/>
    <cellStyle name="Millares 2 2 2 2 2 5 2 3 5" xfId="1381"/>
    <cellStyle name="Millares 2 2 2 2 2 5 2 3 6" xfId="1382"/>
    <cellStyle name="Millares 2 2 2 2 2 5 2 3 7" xfId="1383"/>
    <cellStyle name="Millares 2 2 2 2 2 5 2 3 8" xfId="1384"/>
    <cellStyle name="Millares 2 2 2 2 2 5 2 3 9" xfId="1385"/>
    <cellStyle name="Millares 2 2 2 2 2 5 2 3 9 2" xfId="1386"/>
    <cellStyle name="Millares 2 2 2 2 2 5 2 30" xfId="1387"/>
    <cellStyle name="Millares 2 2 2 2 2 5 2 31" xfId="1388"/>
    <cellStyle name="Millares 2 2 2 2 2 5 2 32" xfId="1389"/>
    <cellStyle name="Millares 2 2 2 2 2 5 2 33" xfId="1390"/>
    <cellStyle name="Millares 2 2 2 2 2 5 2 34" xfId="1391"/>
    <cellStyle name="Millares 2 2 2 2 2 5 2 35" xfId="1392"/>
    <cellStyle name="Millares 2 2 2 2 2 5 2 36" xfId="1393"/>
    <cellStyle name="Millares 2 2 2 2 2 5 2 37" xfId="1394"/>
    <cellStyle name="Millares 2 2 2 2 2 5 2 38" xfId="1395"/>
    <cellStyle name="Millares 2 2 2 2 2 5 2 39" xfId="1396"/>
    <cellStyle name="Millares 2 2 2 2 2 5 2 4" xfId="1397"/>
    <cellStyle name="Millares 2 2 2 2 2 5 2 40" xfId="1398"/>
    <cellStyle name="Millares 2 2 2 2 2 5 2 41" xfId="1399"/>
    <cellStyle name="Millares 2 2 2 2 2 5 2 42" xfId="1400"/>
    <cellStyle name="Millares 2 2 2 2 2 5 2 43" xfId="1401"/>
    <cellStyle name="Millares 2 2 2 2 2 5 2 44" xfId="1402"/>
    <cellStyle name="Millares 2 2 2 2 2 5 2 45" xfId="1403"/>
    <cellStyle name="Millares 2 2 2 2 2 5 2 46" xfId="1404"/>
    <cellStyle name="Millares 2 2 2 2 2 5 2 47" xfId="1405"/>
    <cellStyle name="Millares 2 2 2 2 2 5 2 48" xfId="1406"/>
    <cellStyle name="Millares 2 2 2 2 2 5 2 49" xfId="1407"/>
    <cellStyle name="Millares 2 2 2 2 2 5 2 5" xfId="1408"/>
    <cellStyle name="Millares 2 2 2 2 2 5 2 50" xfId="1409"/>
    <cellStyle name="Millares 2 2 2 2 2 5 2 51" xfId="1410"/>
    <cellStyle name="Millares 2 2 2 2 2 5 2 52" xfId="1411"/>
    <cellStyle name="Millares 2 2 2 2 2 5 2 53" xfId="1412"/>
    <cellStyle name="Millares 2 2 2 2 2 5 2 54" xfId="1413"/>
    <cellStyle name="Millares 2 2 2 2 2 5 2 55" xfId="1414"/>
    <cellStyle name="Millares 2 2 2 2 2 5 2 55 2" xfId="1415"/>
    <cellStyle name="Millares 2 2 2 2 2 5 2 55 2 2" xfId="1416"/>
    <cellStyle name="Millares 2 2 2 2 2 5 2 55 2 2 2" xfId="1417"/>
    <cellStyle name="Millares 2 2 2 2 2 5 2 55 3" xfId="1418"/>
    <cellStyle name="Millares 2 2 2 2 2 5 2 56" xfId="1419"/>
    <cellStyle name="Millares 2 2 2 2 2 5 2 57" xfId="1420"/>
    <cellStyle name="Millares 2 2 2 2 2 5 2 58" xfId="1421"/>
    <cellStyle name="Millares 2 2 2 2 2 5 2 59" xfId="1422"/>
    <cellStyle name="Millares 2 2 2 2 2 5 2 6" xfId="1423"/>
    <cellStyle name="Millares 2 2 2 2 2 5 2 60" xfId="1424"/>
    <cellStyle name="Millares 2 2 2 2 2 5 2 61" xfId="1425"/>
    <cellStyle name="Millares 2 2 2 2 2 5 2 62" xfId="1426"/>
    <cellStyle name="Millares 2 2 2 2 2 5 2 62 2" xfId="1427"/>
    <cellStyle name="Millares 2 2 2 2 2 5 2 7" xfId="1428"/>
    <cellStyle name="Millares 2 2 2 2 2 5 2 8" xfId="1429"/>
    <cellStyle name="Millares 2 2 2 2 2 5 2 9" xfId="1430"/>
    <cellStyle name="Millares 2 2 2 2 2 5 20" xfId="1431"/>
    <cellStyle name="Millares 2 2 2 2 2 5 21" xfId="1432"/>
    <cellStyle name="Millares 2 2 2 2 2 5 22" xfId="1433"/>
    <cellStyle name="Millares 2 2 2 2 2 5 23" xfId="1434"/>
    <cellStyle name="Millares 2 2 2 2 2 5 24" xfId="1435"/>
    <cellStyle name="Millares 2 2 2 2 2 5 25" xfId="1436"/>
    <cellStyle name="Millares 2 2 2 2 2 5 26" xfId="1437"/>
    <cellStyle name="Millares 2 2 2 2 2 5 27" xfId="1438"/>
    <cellStyle name="Millares 2 2 2 2 2 5 28" xfId="1439"/>
    <cellStyle name="Millares 2 2 2 2 2 5 29" xfId="1440"/>
    <cellStyle name="Millares 2 2 2 2 2 5 3" xfId="1441"/>
    <cellStyle name="Millares 2 2 2 2 2 5 3 2" xfId="1442"/>
    <cellStyle name="Millares 2 2 2 2 2 5 3 2 2" xfId="1443"/>
    <cellStyle name="Millares 2 2 2 2 2 5 3 2 2 2" xfId="1444"/>
    <cellStyle name="Millares 2 2 2 2 2 5 3 2 2 2 2" xfId="1445"/>
    <cellStyle name="Millares 2 2 2 2 2 5 3 2 2 2 2 2" xfId="1446"/>
    <cellStyle name="Millares 2 2 2 2 2 5 3 2 2 3" xfId="1447"/>
    <cellStyle name="Millares 2 2 2 2 2 5 3 2 3" xfId="1448"/>
    <cellStyle name="Millares 2 2 2 2 2 5 3 2 4" xfId="1449"/>
    <cellStyle name="Millares 2 2 2 2 2 5 3 2 5" xfId="1450"/>
    <cellStyle name="Millares 2 2 2 2 2 5 3 2 6" xfId="1451"/>
    <cellStyle name="Millares 2 2 2 2 2 5 3 2 7" xfId="1452"/>
    <cellStyle name="Millares 2 2 2 2 2 5 3 2 8" xfId="1453"/>
    <cellStyle name="Millares 2 2 2 2 2 5 3 2 9" xfId="1454"/>
    <cellStyle name="Millares 2 2 2 2 2 5 3 2 9 2" xfId="1455"/>
    <cellStyle name="Millares 2 2 2 2 2 5 3 3" xfId="1456"/>
    <cellStyle name="Millares 2 2 2 2 2 5 3 3 2" xfId="1457"/>
    <cellStyle name="Millares 2 2 2 2 2 5 3 3 2 2" xfId="1458"/>
    <cellStyle name="Millares 2 2 2 2 2 5 3 3 2 2 2" xfId="1459"/>
    <cellStyle name="Millares 2 2 2 2 2 5 3 3 3" xfId="1460"/>
    <cellStyle name="Millares 2 2 2 2 2 5 3 4" xfId="1461"/>
    <cellStyle name="Millares 2 2 2 2 2 5 3 5" xfId="1462"/>
    <cellStyle name="Millares 2 2 2 2 2 5 3 6" xfId="1463"/>
    <cellStyle name="Millares 2 2 2 2 2 5 3 7" xfId="1464"/>
    <cellStyle name="Millares 2 2 2 2 2 5 3 8" xfId="1465"/>
    <cellStyle name="Millares 2 2 2 2 2 5 3 9" xfId="1466"/>
    <cellStyle name="Millares 2 2 2 2 2 5 3 9 2" xfId="1467"/>
    <cellStyle name="Millares 2 2 2 2 2 5 30" xfId="1468"/>
    <cellStyle name="Millares 2 2 2 2 2 5 31" xfId="1469"/>
    <cellStyle name="Millares 2 2 2 2 2 5 32" xfId="1470"/>
    <cellStyle name="Millares 2 2 2 2 2 5 33" xfId="1471"/>
    <cellStyle name="Millares 2 2 2 2 2 5 34" xfId="1472"/>
    <cellStyle name="Millares 2 2 2 2 2 5 35" xfId="1473"/>
    <cellStyle name="Millares 2 2 2 2 2 5 36" xfId="1474"/>
    <cellStyle name="Millares 2 2 2 2 2 5 37" xfId="1475"/>
    <cellStyle name="Millares 2 2 2 2 2 5 38" xfId="1476"/>
    <cellStyle name="Millares 2 2 2 2 2 5 39" xfId="1477"/>
    <cellStyle name="Millares 2 2 2 2 2 5 4" xfId="1478"/>
    <cellStyle name="Millares 2 2 2 2 2 5 40" xfId="1479"/>
    <cellStyle name="Millares 2 2 2 2 2 5 41" xfId="1480"/>
    <cellStyle name="Millares 2 2 2 2 2 5 42" xfId="1481"/>
    <cellStyle name="Millares 2 2 2 2 2 5 43" xfId="1482"/>
    <cellStyle name="Millares 2 2 2 2 2 5 44" xfId="1483"/>
    <cellStyle name="Millares 2 2 2 2 2 5 45" xfId="1484"/>
    <cellStyle name="Millares 2 2 2 2 2 5 46" xfId="1485"/>
    <cellStyle name="Millares 2 2 2 2 2 5 47" xfId="1486"/>
    <cellStyle name="Millares 2 2 2 2 2 5 48" xfId="1487"/>
    <cellStyle name="Millares 2 2 2 2 2 5 49" xfId="1488"/>
    <cellStyle name="Millares 2 2 2 2 2 5 5" xfId="1489"/>
    <cellStyle name="Millares 2 2 2 2 2 5 50" xfId="1490"/>
    <cellStyle name="Millares 2 2 2 2 2 5 51" xfId="1491"/>
    <cellStyle name="Millares 2 2 2 2 2 5 52" xfId="1492"/>
    <cellStyle name="Millares 2 2 2 2 2 5 53" xfId="1493"/>
    <cellStyle name="Millares 2 2 2 2 2 5 54" xfId="1494"/>
    <cellStyle name="Millares 2 2 2 2 2 5 55" xfId="1495"/>
    <cellStyle name="Millares 2 2 2 2 2 5 56" xfId="1496"/>
    <cellStyle name="Millares 2 2 2 2 2 5 56 2" xfId="1497"/>
    <cellStyle name="Millares 2 2 2 2 2 5 56 2 2" xfId="1498"/>
    <cellStyle name="Millares 2 2 2 2 2 5 56 2 2 2" xfId="1499"/>
    <cellStyle name="Millares 2 2 2 2 2 5 56 3" xfId="1500"/>
    <cellStyle name="Millares 2 2 2 2 2 5 57" xfId="1501"/>
    <cellStyle name="Millares 2 2 2 2 2 5 58" xfId="1502"/>
    <cellStyle name="Millares 2 2 2 2 2 5 59" xfId="1503"/>
    <cellStyle name="Millares 2 2 2 2 2 5 6" xfId="1504"/>
    <cellStyle name="Millares 2 2 2 2 2 5 60" xfId="1505"/>
    <cellStyle name="Millares 2 2 2 2 2 5 61" xfId="1506"/>
    <cellStyle name="Millares 2 2 2 2 2 5 62" xfId="1507"/>
    <cellStyle name="Millares 2 2 2 2 2 5 63" xfId="1508"/>
    <cellStyle name="Millares 2 2 2 2 2 5 63 2" xfId="1509"/>
    <cellStyle name="Millares 2 2 2 2 2 5 7" xfId="1510"/>
    <cellStyle name="Millares 2 2 2 2 2 5 8" xfId="1511"/>
    <cellStyle name="Millares 2 2 2 2 2 5 9" xfId="1512"/>
    <cellStyle name="Millares 2 2 2 2 2 50" xfId="1513"/>
    <cellStyle name="Millares 2 2 2 2 2 51" xfId="1514"/>
    <cellStyle name="Millares 2 2 2 2 2 52" xfId="1515"/>
    <cellStyle name="Millares 2 2 2 2 2 53" xfId="1516"/>
    <cellStyle name="Millares 2 2 2 2 2 54" xfId="1517"/>
    <cellStyle name="Millares 2 2 2 2 2 55" xfId="1518"/>
    <cellStyle name="Millares 2 2 2 2 2 56" xfId="1519"/>
    <cellStyle name="Millares 2 2 2 2 2 57" xfId="1520"/>
    <cellStyle name="Millares 2 2 2 2 2 58" xfId="1521"/>
    <cellStyle name="Millares 2 2 2 2 2 59" xfId="1522"/>
    <cellStyle name="Millares 2 2 2 2 2 6" xfId="1523"/>
    <cellStyle name="Millares 2 2 2 2 2 60" xfId="1524"/>
    <cellStyle name="Millares 2 2 2 2 2 60 2" xfId="1525"/>
    <cellStyle name="Millares 2 2 2 2 2 60 2 2" xfId="1526"/>
    <cellStyle name="Millares 2 2 2 2 2 60 2 2 2" xfId="1527"/>
    <cellStyle name="Millares 2 2 2 2 2 60 3" xfId="1528"/>
    <cellStyle name="Millares 2 2 2 2 2 61" xfId="1529"/>
    <cellStyle name="Millares 2 2 2 2 2 62" xfId="1530"/>
    <cellStyle name="Millares 2 2 2 2 2 63" xfId="1531"/>
    <cellStyle name="Millares 2 2 2 2 2 64" xfId="1532"/>
    <cellStyle name="Millares 2 2 2 2 2 65" xfId="1533"/>
    <cellStyle name="Millares 2 2 2 2 2 66" xfId="1534"/>
    <cellStyle name="Millares 2 2 2 2 2 67" xfId="1535"/>
    <cellStyle name="Millares 2 2 2 2 2 67 2" xfId="1536"/>
    <cellStyle name="Millares 2 2 2 2 2 68" xfId="1537"/>
    <cellStyle name="Millares 2 2 2 2 2 69" xfId="1538"/>
    <cellStyle name="Millares 2 2 2 2 2 69 2" xfId="1539"/>
    <cellStyle name="Millares 2 2 2 2 2 7" xfId="1540"/>
    <cellStyle name="Millares 2 2 2 2 2 7 10" xfId="1541"/>
    <cellStyle name="Millares 2 2 2 2 2 7 11" xfId="1542"/>
    <cellStyle name="Millares 2 2 2 2 2 7 12" xfId="1543"/>
    <cellStyle name="Millares 2 2 2 2 2 7 13" xfId="1544"/>
    <cellStyle name="Millares 2 2 2 2 2 7 14" xfId="1545"/>
    <cellStyle name="Millares 2 2 2 2 2 7 15" xfId="1546"/>
    <cellStyle name="Millares 2 2 2 2 2 7 16" xfId="1547"/>
    <cellStyle name="Millares 2 2 2 2 2 7 17" xfId="1548"/>
    <cellStyle name="Millares 2 2 2 2 2 7 18" xfId="1549"/>
    <cellStyle name="Millares 2 2 2 2 2 7 19" xfId="1550"/>
    <cellStyle name="Millares 2 2 2 2 2 7 2" xfId="1551"/>
    <cellStyle name="Millares 2 2 2 2 2 7 2 2" xfId="1552"/>
    <cellStyle name="Millares 2 2 2 2 2 7 2 2 2" xfId="1553"/>
    <cellStyle name="Millares 2 2 2 2 2 7 2 2 2 2" xfId="1554"/>
    <cellStyle name="Millares 2 2 2 2 2 7 2 2 2 2 2" xfId="1555"/>
    <cellStyle name="Millares 2 2 2 2 2 7 2 2 2 2 2 2" xfId="1556"/>
    <cellStyle name="Millares 2 2 2 2 2 7 2 2 2 3" xfId="1557"/>
    <cellStyle name="Millares 2 2 2 2 2 7 2 2 3" xfId="1558"/>
    <cellStyle name="Millares 2 2 2 2 2 7 2 2 4" xfId="1559"/>
    <cellStyle name="Millares 2 2 2 2 2 7 2 2 5" xfId="1560"/>
    <cellStyle name="Millares 2 2 2 2 2 7 2 2 6" xfId="1561"/>
    <cellStyle name="Millares 2 2 2 2 2 7 2 2 7" xfId="1562"/>
    <cellStyle name="Millares 2 2 2 2 2 7 2 2 8" xfId="1563"/>
    <cellStyle name="Millares 2 2 2 2 2 7 2 2 9" xfId="1564"/>
    <cellStyle name="Millares 2 2 2 2 2 7 2 2 9 2" xfId="1565"/>
    <cellStyle name="Millares 2 2 2 2 2 7 2 3" xfId="1566"/>
    <cellStyle name="Millares 2 2 2 2 2 7 2 3 2" xfId="1567"/>
    <cellStyle name="Millares 2 2 2 2 2 7 2 3 2 2" xfId="1568"/>
    <cellStyle name="Millares 2 2 2 2 2 7 2 3 2 2 2" xfId="1569"/>
    <cellStyle name="Millares 2 2 2 2 2 7 2 3 3" xfId="1570"/>
    <cellStyle name="Millares 2 2 2 2 2 7 2 4" xfId="1571"/>
    <cellStyle name="Millares 2 2 2 2 2 7 2 5" xfId="1572"/>
    <cellStyle name="Millares 2 2 2 2 2 7 2 6" xfId="1573"/>
    <cellStyle name="Millares 2 2 2 2 2 7 2 7" xfId="1574"/>
    <cellStyle name="Millares 2 2 2 2 2 7 2 8" xfId="1575"/>
    <cellStyle name="Millares 2 2 2 2 2 7 2 9" xfId="1576"/>
    <cellStyle name="Millares 2 2 2 2 2 7 2 9 2" xfId="1577"/>
    <cellStyle name="Millares 2 2 2 2 2 7 20" xfId="1578"/>
    <cellStyle name="Millares 2 2 2 2 2 7 21" xfId="1579"/>
    <cellStyle name="Millares 2 2 2 2 2 7 22" xfId="1580"/>
    <cellStyle name="Millares 2 2 2 2 2 7 23" xfId="1581"/>
    <cellStyle name="Millares 2 2 2 2 2 7 24" xfId="1582"/>
    <cellStyle name="Millares 2 2 2 2 2 7 25" xfId="1583"/>
    <cellStyle name="Millares 2 2 2 2 2 7 26" xfId="1584"/>
    <cellStyle name="Millares 2 2 2 2 2 7 27" xfId="1585"/>
    <cellStyle name="Millares 2 2 2 2 2 7 28" xfId="1586"/>
    <cellStyle name="Millares 2 2 2 2 2 7 29" xfId="1587"/>
    <cellStyle name="Millares 2 2 2 2 2 7 3" xfId="1588"/>
    <cellStyle name="Millares 2 2 2 2 2 7 30" xfId="1589"/>
    <cellStyle name="Millares 2 2 2 2 2 7 31" xfId="1590"/>
    <cellStyle name="Millares 2 2 2 2 2 7 32" xfId="1591"/>
    <cellStyle name="Millares 2 2 2 2 2 7 33" xfId="1592"/>
    <cellStyle name="Millares 2 2 2 2 2 7 34" xfId="1593"/>
    <cellStyle name="Millares 2 2 2 2 2 7 35" xfId="1594"/>
    <cellStyle name="Millares 2 2 2 2 2 7 36" xfId="1595"/>
    <cellStyle name="Millares 2 2 2 2 2 7 37" xfId="1596"/>
    <cellStyle name="Millares 2 2 2 2 2 7 38" xfId="1597"/>
    <cellStyle name="Millares 2 2 2 2 2 7 39" xfId="1598"/>
    <cellStyle name="Millares 2 2 2 2 2 7 4" xfId="1599"/>
    <cellStyle name="Millares 2 2 2 2 2 7 40" xfId="1600"/>
    <cellStyle name="Millares 2 2 2 2 2 7 41" xfId="1601"/>
    <cellStyle name="Millares 2 2 2 2 2 7 42" xfId="1602"/>
    <cellStyle name="Millares 2 2 2 2 2 7 43" xfId="1603"/>
    <cellStyle name="Millares 2 2 2 2 2 7 44" xfId="1604"/>
    <cellStyle name="Millares 2 2 2 2 2 7 45" xfId="1605"/>
    <cellStyle name="Millares 2 2 2 2 2 7 46" xfId="1606"/>
    <cellStyle name="Millares 2 2 2 2 2 7 47" xfId="1607"/>
    <cellStyle name="Millares 2 2 2 2 2 7 48" xfId="1608"/>
    <cellStyle name="Millares 2 2 2 2 2 7 49" xfId="1609"/>
    <cellStyle name="Millares 2 2 2 2 2 7 5" xfId="1610"/>
    <cellStyle name="Millares 2 2 2 2 2 7 50" xfId="1611"/>
    <cellStyle name="Millares 2 2 2 2 2 7 51" xfId="1612"/>
    <cellStyle name="Millares 2 2 2 2 2 7 52" xfId="1613"/>
    <cellStyle name="Millares 2 2 2 2 2 7 53" xfId="1614"/>
    <cellStyle name="Millares 2 2 2 2 2 7 54" xfId="1615"/>
    <cellStyle name="Millares 2 2 2 2 2 7 55" xfId="1616"/>
    <cellStyle name="Millares 2 2 2 2 2 7 55 2" xfId="1617"/>
    <cellStyle name="Millares 2 2 2 2 2 7 55 2 2" xfId="1618"/>
    <cellStyle name="Millares 2 2 2 2 2 7 55 2 2 2" xfId="1619"/>
    <cellStyle name="Millares 2 2 2 2 2 7 55 3" xfId="1620"/>
    <cellStyle name="Millares 2 2 2 2 2 7 56" xfId="1621"/>
    <cellStyle name="Millares 2 2 2 2 2 7 57" xfId="1622"/>
    <cellStyle name="Millares 2 2 2 2 2 7 58" xfId="1623"/>
    <cellStyle name="Millares 2 2 2 2 2 7 59" xfId="1624"/>
    <cellStyle name="Millares 2 2 2 2 2 7 6" xfId="1625"/>
    <cellStyle name="Millares 2 2 2 2 2 7 60" xfId="1626"/>
    <cellStyle name="Millares 2 2 2 2 2 7 61" xfId="1627"/>
    <cellStyle name="Millares 2 2 2 2 2 7 62" xfId="1628"/>
    <cellStyle name="Millares 2 2 2 2 2 7 62 2" xfId="1629"/>
    <cellStyle name="Millares 2 2 2 2 2 7 7" xfId="1630"/>
    <cellStyle name="Millares 2 2 2 2 2 7 8" xfId="1631"/>
    <cellStyle name="Millares 2 2 2 2 2 7 9" xfId="1632"/>
    <cellStyle name="Millares 2 2 2 2 2 8" xfId="1633"/>
    <cellStyle name="Millares 2 2 2 2 2 8 2" xfId="1634"/>
    <cellStyle name="Millares 2 2 2 2 2 8 2 2" xfId="1635"/>
    <cellStyle name="Millares 2 2 2 2 2 8 2 2 2" xfId="1636"/>
    <cellStyle name="Millares 2 2 2 2 2 8 2 2 2 2" xfId="1637"/>
    <cellStyle name="Millares 2 2 2 2 2 8 2 2 2 2 2" xfId="1638"/>
    <cellStyle name="Millares 2 2 2 2 2 8 2 2 3" xfId="1639"/>
    <cellStyle name="Millares 2 2 2 2 2 8 2 3" xfId="1640"/>
    <cellStyle name="Millares 2 2 2 2 2 8 2 4" xfId="1641"/>
    <cellStyle name="Millares 2 2 2 2 2 8 2 5" xfId="1642"/>
    <cellStyle name="Millares 2 2 2 2 2 8 2 6" xfId="1643"/>
    <cellStyle name="Millares 2 2 2 2 2 8 2 7" xfId="1644"/>
    <cellStyle name="Millares 2 2 2 2 2 8 2 8" xfId="1645"/>
    <cellStyle name="Millares 2 2 2 2 2 8 2 9" xfId="1646"/>
    <cellStyle name="Millares 2 2 2 2 2 8 2 9 2" xfId="1647"/>
    <cellStyle name="Millares 2 2 2 2 2 8 3" xfId="1648"/>
    <cellStyle name="Millares 2 2 2 2 2 8 3 2" xfId="1649"/>
    <cellStyle name="Millares 2 2 2 2 2 8 3 2 2" xfId="1650"/>
    <cellStyle name="Millares 2 2 2 2 2 8 3 2 2 2" xfId="1651"/>
    <cellStyle name="Millares 2 2 2 2 2 8 3 3" xfId="1652"/>
    <cellStyle name="Millares 2 2 2 2 2 8 4" xfId="1653"/>
    <cellStyle name="Millares 2 2 2 2 2 8 5" xfId="1654"/>
    <cellStyle name="Millares 2 2 2 2 2 8 6" xfId="1655"/>
    <cellStyle name="Millares 2 2 2 2 2 8 7" xfId="1656"/>
    <cellStyle name="Millares 2 2 2 2 2 8 8" xfId="1657"/>
    <cellStyle name="Millares 2 2 2 2 2 8 9" xfId="1658"/>
    <cellStyle name="Millares 2 2 2 2 2 8 9 2" xfId="1659"/>
    <cellStyle name="Millares 2 2 2 2 2 9" xfId="1660"/>
    <cellStyle name="Millares 2 2 2 2 20" xfId="1661"/>
    <cellStyle name="Millares 2 2 2 2 21" xfId="1662"/>
    <cellStyle name="Millares 2 2 2 2 22" xfId="1663"/>
    <cellStyle name="Millares 2 2 2 2 23" xfId="1664"/>
    <cellStyle name="Millares 2 2 2 2 24" xfId="1665"/>
    <cellStyle name="Millares 2 2 2 2 25" xfId="1666"/>
    <cellStyle name="Millares 2 2 2 2 26" xfId="1667"/>
    <cellStyle name="Millares 2 2 2 2 27" xfId="1668"/>
    <cellStyle name="Millares 2 2 2 2 28" xfId="1669"/>
    <cellStyle name="Millares 2 2 2 2 29" xfId="1670"/>
    <cellStyle name="Millares 2 2 2 2 3" xfId="1671"/>
    <cellStyle name="Millares 2 2 2 2 30" xfId="1672"/>
    <cellStyle name="Millares 2 2 2 2 31" xfId="1673"/>
    <cellStyle name="Millares 2 2 2 2 32" xfId="1674"/>
    <cellStyle name="Millares 2 2 2 2 33" xfId="1675"/>
    <cellStyle name="Millares 2 2 2 2 34" xfId="1676"/>
    <cellStyle name="Millares 2 2 2 2 35" xfId="1677"/>
    <cellStyle name="Millares 2 2 2 2 36" xfId="1678"/>
    <cellStyle name="Millares 2 2 2 2 37" xfId="1679"/>
    <cellStyle name="Millares 2 2 2 2 38" xfId="1680"/>
    <cellStyle name="Millares 2 2 2 2 39" xfId="1681"/>
    <cellStyle name="Millares 2 2 2 2 4" xfId="1682"/>
    <cellStyle name="Millares 2 2 2 2 40" xfId="1683"/>
    <cellStyle name="Millares 2 2 2 2 41" xfId="1684"/>
    <cellStyle name="Millares 2 2 2 2 42" xfId="1685"/>
    <cellStyle name="Millares 2 2 2 2 43" xfId="1686"/>
    <cellStyle name="Millares 2 2 2 2 44" xfId="1687"/>
    <cellStyle name="Millares 2 2 2 2 45" xfId="1688"/>
    <cellStyle name="Millares 2 2 2 2 46" xfId="1689"/>
    <cellStyle name="Millares 2 2 2 2 47" xfId="1690"/>
    <cellStyle name="Millares 2 2 2 2 48" xfId="1691"/>
    <cellStyle name="Millares 2 2 2 2 49" xfId="1692"/>
    <cellStyle name="Millares 2 2 2 2 5" xfId="1693"/>
    <cellStyle name="Millares 2 2 2 2 5 10" xfId="1694"/>
    <cellStyle name="Millares 2 2 2 2 5 11" xfId="1695"/>
    <cellStyle name="Millares 2 2 2 2 5 12" xfId="1696"/>
    <cellStyle name="Millares 2 2 2 2 5 13" xfId="1697"/>
    <cellStyle name="Millares 2 2 2 2 5 14" xfId="1698"/>
    <cellStyle name="Millares 2 2 2 2 5 15" xfId="1699"/>
    <cellStyle name="Millares 2 2 2 2 5 16" xfId="1700"/>
    <cellStyle name="Millares 2 2 2 2 5 17" xfId="1701"/>
    <cellStyle name="Millares 2 2 2 2 5 18" xfId="1702"/>
    <cellStyle name="Millares 2 2 2 2 5 19" xfId="1703"/>
    <cellStyle name="Millares 2 2 2 2 5 2" xfId="1704"/>
    <cellStyle name="Millares 2 2 2 2 5 2 10" xfId="1705"/>
    <cellStyle name="Millares 2 2 2 2 5 2 11" xfId="1706"/>
    <cellStyle name="Millares 2 2 2 2 5 2 12" xfId="1707"/>
    <cellStyle name="Millares 2 2 2 2 5 2 13" xfId="1708"/>
    <cellStyle name="Millares 2 2 2 2 5 2 14" xfId="1709"/>
    <cellStyle name="Millares 2 2 2 2 5 2 15" xfId="1710"/>
    <cellStyle name="Millares 2 2 2 2 5 2 16" xfId="1711"/>
    <cellStyle name="Millares 2 2 2 2 5 2 17" xfId="1712"/>
    <cellStyle name="Millares 2 2 2 2 5 2 18" xfId="1713"/>
    <cellStyle name="Millares 2 2 2 2 5 2 19" xfId="1714"/>
    <cellStyle name="Millares 2 2 2 2 5 2 2" xfId="1715"/>
    <cellStyle name="Millares 2 2 2 2 5 2 2 10" xfId="1716"/>
    <cellStyle name="Millares 2 2 2 2 5 2 2 11" xfId="1717"/>
    <cellStyle name="Millares 2 2 2 2 5 2 2 12" xfId="1718"/>
    <cellStyle name="Millares 2 2 2 2 5 2 2 13" xfId="1719"/>
    <cellStyle name="Millares 2 2 2 2 5 2 2 14" xfId="1720"/>
    <cellStyle name="Millares 2 2 2 2 5 2 2 15" xfId="1721"/>
    <cellStyle name="Millares 2 2 2 2 5 2 2 16" xfId="1722"/>
    <cellStyle name="Millares 2 2 2 2 5 2 2 17" xfId="1723"/>
    <cellStyle name="Millares 2 2 2 2 5 2 2 18" xfId="1724"/>
    <cellStyle name="Millares 2 2 2 2 5 2 2 19" xfId="1725"/>
    <cellStyle name="Millares 2 2 2 2 5 2 2 2" xfId="1726"/>
    <cellStyle name="Millares 2 2 2 2 5 2 2 2 2" xfId="1727"/>
    <cellStyle name="Millares 2 2 2 2 5 2 2 2 2 2" xfId="1728"/>
    <cellStyle name="Millares 2 2 2 2 5 2 2 2 2 2 2" xfId="1729"/>
    <cellStyle name="Millares 2 2 2 2 5 2 2 2 2 2 2 2" xfId="1730"/>
    <cellStyle name="Millares 2 2 2 2 5 2 2 2 2 2 2 2 2" xfId="1731"/>
    <cellStyle name="Millares 2 2 2 2 5 2 2 2 2 2 3" xfId="1732"/>
    <cellStyle name="Millares 2 2 2 2 5 2 2 2 2 3" xfId="1733"/>
    <cellStyle name="Millares 2 2 2 2 5 2 2 2 2 4" xfId="1734"/>
    <cellStyle name="Millares 2 2 2 2 5 2 2 2 2 5" xfId="1735"/>
    <cellStyle name="Millares 2 2 2 2 5 2 2 2 2 6" xfId="1736"/>
    <cellStyle name="Millares 2 2 2 2 5 2 2 2 2 7" xfId="1737"/>
    <cellStyle name="Millares 2 2 2 2 5 2 2 2 2 8" xfId="1738"/>
    <cellStyle name="Millares 2 2 2 2 5 2 2 2 2 9" xfId="1739"/>
    <cellStyle name="Millares 2 2 2 2 5 2 2 2 2 9 2" xfId="1740"/>
    <cellStyle name="Millares 2 2 2 2 5 2 2 2 3" xfId="1741"/>
    <cellStyle name="Millares 2 2 2 2 5 2 2 2 3 2" xfId="1742"/>
    <cellStyle name="Millares 2 2 2 2 5 2 2 2 3 2 2" xfId="1743"/>
    <cellStyle name="Millares 2 2 2 2 5 2 2 2 3 2 2 2" xfId="1744"/>
    <cellStyle name="Millares 2 2 2 2 5 2 2 2 3 3" xfId="1745"/>
    <cellStyle name="Millares 2 2 2 2 5 2 2 2 4" xfId="1746"/>
    <cellStyle name="Millares 2 2 2 2 5 2 2 2 5" xfId="1747"/>
    <cellStyle name="Millares 2 2 2 2 5 2 2 2 6" xfId="1748"/>
    <cellStyle name="Millares 2 2 2 2 5 2 2 2 7" xfId="1749"/>
    <cellStyle name="Millares 2 2 2 2 5 2 2 2 8" xfId="1750"/>
    <cellStyle name="Millares 2 2 2 2 5 2 2 2 9" xfId="1751"/>
    <cellStyle name="Millares 2 2 2 2 5 2 2 2 9 2" xfId="1752"/>
    <cellStyle name="Millares 2 2 2 2 5 2 2 20" xfId="1753"/>
    <cellStyle name="Millares 2 2 2 2 5 2 2 21" xfId="1754"/>
    <cellStyle name="Millares 2 2 2 2 5 2 2 22" xfId="1755"/>
    <cellStyle name="Millares 2 2 2 2 5 2 2 23" xfId="1756"/>
    <cellStyle name="Millares 2 2 2 2 5 2 2 24" xfId="1757"/>
    <cellStyle name="Millares 2 2 2 2 5 2 2 25" xfId="1758"/>
    <cellStyle name="Millares 2 2 2 2 5 2 2 26" xfId="1759"/>
    <cellStyle name="Millares 2 2 2 2 5 2 2 27" xfId="1760"/>
    <cellStyle name="Millares 2 2 2 2 5 2 2 28" xfId="1761"/>
    <cellStyle name="Millares 2 2 2 2 5 2 2 29" xfId="1762"/>
    <cellStyle name="Millares 2 2 2 2 5 2 2 3" xfId="1763"/>
    <cellStyle name="Millares 2 2 2 2 5 2 2 30" xfId="1764"/>
    <cellStyle name="Millares 2 2 2 2 5 2 2 31" xfId="1765"/>
    <cellStyle name="Millares 2 2 2 2 5 2 2 32" xfId="1766"/>
    <cellStyle name="Millares 2 2 2 2 5 2 2 33" xfId="1767"/>
    <cellStyle name="Millares 2 2 2 2 5 2 2 34" xfId="1768"/>
    <cellStyle name="Millares 2 2 2 2 5 2 2 35" xfId="1769"/>
    <cellStyle name="Millares 2 2 2 2 5 2 2 36" xfId="1770"/>
    <cellStyle name="Millares 2 2 2 2 5 2 2 37" xfId="1771"/>
    <cellStyle name="Millares 2 2 2 2 5 2 2 38" xfId="1772"/>
    <cellStyle name="Millares 2 2 2 2 5 2 2 39" xfId="1773"/>
    <cellStyle name="Millares 2 2 2 2 5 2 2 4" xfId="1774"/>
    <cellStyle name="Millares 2 2 2 2 5 2 2 40" xfId="1775"/>
    <cellStyle name="Millares 2 2 2 2 5 2 2 41" xfId="1776"/>
    <cellStyle name="Millares 2 2 2 2 5 2 2 42" xfId="1777"/>
    <cellStyle name="Millares 2 2 2 2 5 2 2 43" xfId="1778"/>
    <cellStyle name="Millares 2 2 2 2 5 2 2 44" xfId="1779"/>
    <cellStyle name="Millares 2 2 2 2 5 2 2 45" xfId="1780"/>
    <cellStyle name="Millares 2 2 2 2 5 2 2 46" xfId="1781"/>
    <cellStyle name="Millares 2 2 2 2 5 2 2 47" xfId="1782"/>
    <cellStyle name="Millares 2 2 2 2 5 2 2 48" xfId="1783"/>
    <cellStyle name="Millares 2 2 2 2 5 2 2 49" xfId="1784"/>
    <cellStyle name="Millares 2 2 2 2 5 2 2 5" xfId="1785"/>
    <cellStyle name="Millares 2 2 2 2 5 2 2 50" xfId="1786"/>
    <cellStyle name="Millares 2 2 2 2 5 2 2 51" xfId="1787"/>
    <cellStyle name="Millares 2 2 2 2 5 2 2 52" xfId="1788"/>
    <cellStyle name="Millares 2 2 2 2 5 2 2 53" xfId="1789"/>
    <cellStyle name="Millares 2 2 2 2 5 2 2 54" xfId="1790"/>
    <cellStyle name="Millares 2 2 2 2 5 2 2 55" xfId="1791"/>
    <cellStyle name="Millares 2 2 2 2 5 2 2 55 2" xfId="1792"/>
    <cellStyle name="Millares 2 2 2 2 5 2 2 55 2 2" xfId="1793"/>
    <cellStyle name="Millares 2 2 2 2 5 2 2 55 2 2 2" xfId="1794"/>
    <cellStyle name="Millares 2 2 2 2 5 2 2 55 3" xfId="1795"/>
    <cellStyle name="Millares 2 2 2 2 5 2 2 56" xfId="1796"/>
    <cellStyle name="Millares 2 2 2 2 5 2 2 57" xfId="1797"/>
    <cellStyle name="Millares 2 2 2 2 5 2 2 58" xfId="1798"/>
    <cellStyle name="Millares 2 2 2 2 5 2 2 59" xfId="1799"/>
    <cellStyle name="Millares 2 2 2 2 5 2 2 6" xfId="1800"/>
    <cellStyle name="Millares 2 2 2 2 5 2 2 60" xfId="1801"/>
    <cellStyle name="Millares 2 2 2 2 5 2 2 61" xfId="1802"/>
    <cellStyle name="Millares 2 2 2 2 5 2 2 62" xfId="1803"/>
    <cellStyle name="Millares 2 2 2 2 5 2 2 62 2" xfId="1804"/>
    <cellStyle name="Millares 2 2 2 2 5 2 2 7" xfId="1805"/>
    <cellStyle name="Millares 2 2 2 2 5 2 2 8" xfId="1806"/>
    <cellStyle name="Millares 2 2 2 2 5 2 2 9" xfId="1807"/>
    <cellStyle name="Millares 2 2 2 2 5 2 20" xfId="1808"/>
    <cellStyle name="Millares 2 2 2 2 5 2 21" xfId="1809"/>
    <cellStyle name="Millares 2 2 2 2 5 2 22" xfId="1810"/>
    <cellStyle name="Millares 2 2 2 2 5 2 23" xfId="1811"/>
    <cellStyle name="Millares 2 2 2 2 5 2 24" xfId="1812"/>
    <cellStyle name="Millares 2 2 2 2 5 2 25" xfId="1813"/>
    <cellStyle name="Millares 2 2 2 2 5 2 26" xfId="1814"/>
    <cellStyle name="Millares 2 2 2 2 5 2 27" xfId="1815"/>
    <cellStyle name="Millares 2 2 2 2 5 2 28" xfId="1816"/>
    <cellStyle name="Millares 2 2 2 2 5 2 29" xfId="1817"/>
    <cellStyle name="Millares 2 2 2 2 5 2 3" xfId="1818"/>
    <cellStyle name="Millares 2 2 2 2 5 2 3 2" xfId="1819"/>
    <cellStyle name="Millares 2 2 2 2 5 2 3 2 2" xfId="1820"/>
    <cellStyle name="Millares 2 2 2 2 5 2 3 2 2 2" xfId="1821"/>
    <cellStyle name="Millares 2 2 2 2 5 2 3 2 2 2 2" xfId="1822"/>
    <cellStyle name="Millares 2 2 2 2 5 2 3 2 2 2 2 2" xfId="1823"/>
    <cellStyle name="Millares 2 2 2 2 5 2 3 2 2 3" xfId="1824"/>
    <cellStyle name="Millares 2 2 2 2 5 2 3 2 3" xfId="1825"/>
    <cellStyle name="Millares 2 2 2 2 5 2 3 2 4" xfId="1826"/>
    <cellStyle name="Millares 2 2 2 2 5 2 3 2 5" xfId="1827"/>
    <cellStyle name="Millares 2 2 2 2 5 2 3 2 6" xfId="1828"/>
    <cellStyle name="Millares 2 2 2 2 5 2 3 2 7" xfId="1829"/>
    <cellStyle name="Millares 2 2 2 2 5 2 3 2 8" xfId="1830"/>
    <cellStyle name="Millares 2 2 2 2 5 2 3 2 9" xfId="1831"/>
    <cellStyle name="Millares 2 2 2 2 5 2 3 2 9 2" xfId="1832"/>
    <cellStyle name="Millares 2 2 2 2 5 2 3 3" xfId="1833"/>
    <cellStyle name="Millares 2 2 2 2 5 2 3 3 2" xfId="1834"/>
    <cellStyle name="Millares 2 2 2 2 5 2 3 3 2 2" xfId="1835"/>
    <cellStyle name="Millares 2 2 2 2 5 2 3 3 2 2 2" xfId="1836"/>
    <cellStyle name="Millares 2 2 2 2 5 2 3 3 3" xfId="1837"/>
    <cellStyle name="Millares 2 2 2 2 5 2 3 4" xfId="1838"/>
    <cellStyle name="Millares 2 2 2 2 5 2 3 5" xfId="1839"/>
    <cellStyle name="Millares 2 2 2 2 5 2 3 6" xfId="1840"/>
    <cellStyle name="Millares 2 2 2 2 5 2 3 7" xfId="1841"/>
    <cellStyle name="Millares 2 2 2 2 5 2 3 8" xfId="1842"/>
    <cellStyle name="Millares 2 2 2 2 5 2 3 9" xfId="1843"/>
    <cellStyle name="Millares 2 2 2 2 5 2 3 9 2" xfId="1844"/>
    <cellStyle name="Millares 2 2 2 2 5 2 30" xfId="1845"/>
    <cellStyle name="Millares 2 2 2 2 5 2 31" xfId="1846"/>
    <cellStyle name="Millares 2 2 2 2 5 2 32" xfId="1847"/>
    <cellStyle name="Millares 2 2 2 2 5 2 33" xfId="1848"/>
    <cellStyle name="Millares 2 2 2 2 5 2 34" xfId="1849"/>
    <cellStyle name="Millares 2 2 2 2 5 2 35" xfId="1850"/>
    <cellStyle name="Millares 2 2 2 2 5 2 36" xfId="1851"/>
    <cellStyle name="Millares 2 2 2 2 5 2 37" xfId="1852"/>
    <cellStyle name="Millares 2 2 2 2 5 2 38" xfId="1853"/>
    <cellStyle name="Millares 2 2 2 2 5 2 39" xfId="1854"/>
    <cellStyle name="Millares 2 2 2 2 5 2 4" xfId="1855"/>
    <cellStyle name="Millares 2 2 2 2 5 2 40" xfId="1856"/>
    <cellStyle name="Millares 2 2 2 2 5 2 41" xfId="1857"/>
    <cellStyle name="Millares 2 2 2 2 5 2 42" xfId="1858"/>
    <cellStyle name="Millares 2 2 2 2 5 2 43" xfId="1859"/>
    <cellStyle name="Millares 2 2 2 2 5 2 44" xfId="1860"/>
    <cellStyle name="Millares 2 2 2 2 5 2 45" xfId="1861"/>
    <cellStyle name="Millares 2 2 2 2 5 2 46" xfId="1862"/>
    <cellStyle name="Millares 2 2 2 2 5 2 47" xfId="1863"/>
    <cellStyle name="Millares 2 2 2 2 5 2 48" xfId="1864"/>
    <cellStyle name="Millares 2 2 2 2 5 2 49" xfId="1865"/>
    <cellStyle name="Millares 2 2 2 2 5 2 5" xfId="1866"/>
    <cellStyle name="Millares 2 2 2 2 5 2 50" xfId="1867"/>
    <cellStyle name="Millares 2 2 2 2 5 2 51" xfId="1868"/>
    <cellStyle name="Millares 2 2 2 2 5 2 52" xfId="1869"/>
    <cellStyle name="Millares 2 2 2 2 5 2 53" xfId="1870"/>
    <cellStyle name="Millares 2 2 2 2 5 2 54" xfId="1871"/>
    <cellStyle name="Millares 2 2 2 2 5 2 55" xfId="1872"/>
    <cellStyle name="Millares 2 2 2 2 5 2 55 2" xfId="1873"/>
    <cellStyle name="Millares 2 2 2 2 5 2 55 2 2" xfId="1874"/>
    <cellStyle name="Millares 2 2 2 2 5 2 55 2 2 2" xfId="1875"/>
    <cellStyle name="Millares 2 2 2 2 5 2 55 3" xfId="1876"/>
    <cellStyle name="Millares 2 2 2 2 5 2 56" xfId="1877"/>
    <cellStyle name="Millares 2 2 2 2 5 2 57" xfId="1878"/>
    <cellStyle name="Millares 2 2 2 2 5 2 58" xfId="1879"/>
    <cellStyle name="Millares 2 2 2 2 5 2 59" xfId="1880"/>
    <cellStyle name="Millares 2 2 2 2 5 2 6" xfId="1881"/>
    <cellStyle name="Millares 2 2 2 2 5 2 60" xfId="1882"/>
    <cellStyle name="Millares 2 2 2 2 5 2 61" xfId="1883"/>
    <cellStyle name="Millares 2 2 2 2 5 2 62" xfId="1884"/>
    <cellStyle name="Millares 2 2 2 2 5 2 62 2" xfId="1885"/>
    <cellStyle name="Millares 2 2 2 2 5 2 7" xfId="1886"/>
    <cellStyle name="Millares 2 2 2 2 5 2 8" xfId="1887"/>
    <cellStyle name="Millares 2 2 2 2 5 2 9" xfId="1888"/>
    <cellStyle name="Millares 2 2 2 2 5 20" xfId="1889"/>
    <cellStyle name="Millares 2 2 2 2 5 21" xfId="1890"/>
    <cellStyle name="Millares 2 2 2 2 5 22" xfId="1891"/>
    <cellStyle name="Millares 2 2 2 2 5 23" xfId="1892"/>
    <cellStyle name="Millares 2 2 2 2 5 24" xfId="1893"/>
    <cellStyle name="Millares 2 2 2 2 5 25" xfId="1894"/>
    <cellStyle name="Millares 2 2 2 2 5 26" xfId="1895"/>
    <cellStyle name="Millares 2 2 2 2 5 27" xfId="1896"/>
    <cellStyle name="Millares 2 2 2 2 5 28" xfId="1897"/>
    <cellStyle name="Millares 2 2 2 2 5 29" xfId="1898"/>
    <cellStyle name="Millares 2 2 2 2 5 3" xfId="1899"/>
    <cellStyle name="Millares 2 2 2 2 5 3 2" xfId="1900"/>
    <cellStyle name="Millares 2 2 2 2 5 3 2 2" xfId="1901"/>
    <cellStyle name="Millares 2 2 2 2 5 3 2 2 2" xfId="1902"/>
    <cellStyle name="Millares 2 2 2 2 5 3 2 2 2 2" xfId="1903"/>
    <cellStyle name="Millares 2 2 2 2 5 3 2 2 2 2 2" xfId="1904"/>
    <cellStyle name="Millares 2 2 2 2 5 3 2 2 3" xfId="1905"/>
    <cellStyle name="Millares 2 2 2 2 5 3 2 3" xfId="1906"/>
    <cellStyle name="Millares 2 2 2 2 5 3 2 4" xfId="1907"/>
    <cellStyle name="Millares 2 2 2 2 5 3 2 5" xfId="1908"/>
    <cellStyle name="Millares 2 2 2 2 5 3 2 6" xfId="1909"/>
    <cellStyle name="Millares 2 2 2 2 5 3 2 7" xfId="1910"/>
    <cellStyle name="Millares 2 2 2 2 5 3 2 8" xfId="1911"/>
    <cellStyle name="Millares 2 2 2 2 5 3 2 9" xfId="1912"/>
    <cellStyle name="Millares 2 2 2 2 5 3 2 9 2" xfId="1913"/>
    <cellStyle name="Millares 2 2 2 2 5 3 3" xfId="1914"/>
    <cellStyle name="Millares 2 2 2 2 5 3 3 2" xfId="1915"/>
    <cellStyle name="Millares 2 2 2 2 5 3 3 2 2" xfId="1916"/>
    <cellStyle name="Millares 2 2 2 2 5 3 3 2 2 2" xfId="1917"/>
    <cellStyle name="Millares 2 2 2 2 5 3 3 3" xfId="1918"/>
    <cellStyle name="Millares 2 2 2 2 5 3 4" xfId="1919"/>
    <cellStyle name="Millares 2 2 2 2 5 3 5" xfId="1920"/>
    <cellStyle name="Millares 2 2 2 2 5 3 6" xfId="1921"/>
    <cellStyle name="Millares 2 2 2 2 5 3 7" xfId="1922"/>
    <cellStyle name="Millares 2 2 2 2 5 3 8" xfId="1923"/>
    <cellStyle name="Millares 2 2 2 2 5 3 9" xfId="1924"/>
    <cellStyle name="Millares 2 2 2 2 5 3 9 2" xfId="1925"/>
    <cellStyle name="Millares 2 2 2 2 5 30" xfId="1926"/>
    <cellStyle name="Millares 2 2 2 2 5 31" xfId="1927"/>
    <cellStyle name="Millares 2 2 2 2 5 32" xfId="1928"/>
    <cellStyle name="Millares 2 2 2 2 5 33" xfId="1929"/>
    <cellStyle name="Millares 2 2 2 2 5 34" xfId="1930"/>
    <cellStyle name="Millares 2 2 2 2 5 35" xfId="1931"/>
    <cellStyle name="Millares 2 2 2 2 5 36" xfId="1932"/>
    <cellStyle name="Millares 2 2 2 2 5 37" xfId="1933"/>
    <cellStyle name="Millares 2 2 2 2 5 38" xfId="1934"/>
    <cellStyle name="Millares 2 2 2 2 5 39" xfId="1935"/>
    <cellStyle name="Millares 2 2 2 2 5 4" xfId="1936"/>
    <cellStyle name="Millares 2 2 2 2 5 40" xfId="1937"/>
    <cellStyle name="Millares 2 2 2 2 5 41" xfId="1938"/>
    <cellStyle name="Millares 2 2 2 2 5 42" xfId="1939"/>
    <cellStyle name="Millares 2 2 2 2 5 43" xfId="1940"/>
    <cellStyle name="Millares 2 2 2 2 5 44" xfId="1941"/>
    <cellStyle name="Millares 2 2 2 2 5 45" xfId="1942"/>
    <cellStyle name="Millares 2 2 2 2 5 46" xfId="1943"/>
    <cellStyle name="Millares 2 2 2 2 5 47" xfId="1944"/>
    <cellStyle name="Millares 2 2 2 2 5 48" xfId="1945"/>
    <cellStyle name="Millares 2 2 2 2 5 49" xfId="1946"/>
    <cellStyle name="Millares 2 2 2 2 5 5" xfId="1947"/>
    <cellStyle name="Millares 2 2 2 2 5 50" xfId="1948"/>
    <cellStyle name="Millares 2 2 2 2 5 51" xfId="1949"/>
    <cellStyle name="Millares 2 2 2 2 5 52" xfId="1950"/>
    <cellStyle name="Millares 2 2 2 2 5 53" xfId="1951"/>
    <cellStyle name="Millares 2 2 2 2 5 54" xfId="1952"/>
    <cellStyle name="Millares 2 2 2 2 5 55" xfId="1953"/>
    <cellStyle name="Millares 2 2 2 2 5 56" xfId="1954"/>
    <cellStyle name="Millares 2 2 2 2 5 56 2" xfId="1955"/>
    <cellStyle name="Millares 2 2 2 2 5 56 2 2" xfId="1956"/>
    <cellStyle name="Millares 2 2 2 2 5 56 2 2 2" xfId="1957"/>
    <cellStyle name="Millares 2 2 2 2 5 56 3" xfId="1958"/>
    <cellStyle name="Millares 2 2 2 2 5 57" xfId="1959"/>
    <cellStyle name="Millares 2 2 2 2 5 58" xfId="1960"/>
    <cellStyle name="Millares 2 2 2 2 5 59" xfId="1961"/>
    <cellStyle name="Millares 2 2 2 2 5 6" xfId="1962"/>
    <cellStyle name="Millares 2 2 2 2 5 60" xfId="1963"/>
    <cellStyle name="Millares 2 2 2 2 5 61" xfId="1964"/>
    <cellStyle name="Millares 2 2 2 2 5 62" xfId="1965"/>
    <cellStyle name="Millares 2 2 2 2 5 63" xfId="1966"/>
    <cellStyle name="Millares 2 2 2 2 5 63 2" xfId="1967"/>
    <cellStyle name="Millares 2 2 2 2 5 7" xfId="1968"/>
    <cellStyle name="Millares 2 2 2 2 5 8" xfId="1969"/>
    <cellStyle name="Millares 2 2 2 2 5 9" xfId="1970"/>
    <cellStyle name="Millares 2 2 2 2 50" xfId="1971"/>
    <cellStyle name="Millares 2 2 2 2 51" xfId="1972"/>
    <cellStyle name="Millares 2 2 2 2 52" xfId="1973"/>
    <cellStyle name="Millares 2 2 2 2 53" xfId="1974"/>
    <cellStyle name="Millares 2 2 2 2 54" xfId="1975"/>
    <cellStyle name="Millares 2 2 2 2 55" xfId="1976"/>
    <cellStyle name="Millares 2 2 2 2 56" xfId="1977"/>
    <cellStyle name="Millares 2 2 2 2 57" xfId="1978"/>
    <cellStyle name="Millares 2 2 2 2 58" xfId="1979"/>
    <cellStyle name="Millares 2 2 2 2 59" xfId="1980"/>
    <cellStyle name="Millares 2 2 2 2 6" xfId="1981"/>
    <cellStyle name="Millares 2 2 2 2 60" xfId="1982"/>
    <cellStyle name="Millares 2 2 2 2 60 2" xfId="1983"/>
    <cellStyle name="Millares 2 2 2 2 60 2 2" xfId="1984"/>
    <cellStyle name="Millares 2 2 2 2 60 2 2 2" xfId="1985"/>
    <cellStyle name="Millares 2 2 2 2 60 3" xfId="1986"/>
    <cellStyle name="Millares 2 2 2 2 61" xfId="1987"/>
    <cellStyle name="Millares 2 2 2 2 62" xfId="1988"/>
    <cellStyle name="Millares 2 2 2 2 63" xfId="1989"/>
    <cellStyle name="Millares 2 2 2 2 64" xfId="1990"/>
    <cellStyle name="Millares 2 2 2 2 65" xfId="1991"/>
    <cellStyle name="Millares 2 2 2 2 66" xfId="1992"/>
    <cellStyle name="Millares 2 2 2 2 67" xfId="1993"/>
    <cellStyle name="Millares 2 2 2 2 67 2" xfId="1994"/>
    <cellStyle name="Millares 2 2 2 2 68" xfId="1995"/>
    <cellStyle name="Millares 2 2 2 2 69" xfId="1996"/>
    <cellStyle name="Millares 2 2 2 2 69 2" xfId="1997"/>
    <cellStyle name="Millares 2 2 2 2 7" xfId="1998"/>
    <cellStyle name="Millares 2 2 2 2 7 10" xfId="1999"/>
    <cellStyle name="Millares 2 2 2 2 7 11" xfId="2000"/>
    <cellStyle name="Millares 2 2 2 2 7 12" xfId="2001"/>
    <cellStyle name="Millares 2 2 2 2 7 13" xfId="2002"/>
    <cellStyle name="Millares 2 2 2 2 7 14" xfId="2003"/>
    <cellStyle name="Millares 2 2 2 2 7 15" xfId="2004"/>
    <cellStyle name="Millares 2 2 2 2 7 16" xfId="2005"/>
    <cellStyle name="Millares 2 2 2 2 7 17" xfId="2006"/>
    <cellStyle name="Millares 2 2 2 2 7 18" xfId="2007"/>
    <cellStyle name="Millares 2 2 2 2 7 19" xfId="2008"/>
    <cellStyle name="Millares 2 2 2 2 7 2" xfId="2009"/>
    <cellStyle name="Millares 2 2 2 2 7 2 2" xfId="2010"/>
    <cellStyle name="Millares 2 2 2 2 7 2 2 2" xfId="2011"/>
    <cellStyle name="Millares 2 2 2 2 7 2 2 2 2" xfId="2012"/>
    <cellStyle name="Millares 2 2 2 2 7 2 2 2 2 2" xfId="2013"/>
    <cellStyle name="Millares 2 2 2 2 7 2 2 2 2 2 2" xfId="2014"/>
    <cellStyle name="Millares 2 2 2 2 7 2 2 2 3" xfId="2015"/>
    <cellStyle name="Millares 2 2 2 2 7 2 2 3" xfId="2016"/>
    <cellStyle name="Millares 2 2 2 2 7 2 2 4" xfId="2017"/>
    <cellStyle name="Millares 2 2 2 2 7 2 2 5" xfId="2018"/>
    <cellStyle name="Millares 2 2 2 2 7 2 2 6" xfId="2019"/>
    <cellStyle name="Millares 2 2 2 2 7 2 2 7" xfId="2020"/>
    <cellStyle name="Millares 2 2 2 2 7 2 2 8" xfId="2021"/>
    <cellStyle name="Millares 2 2 2 2 7 2 2 9" xfId="2022"/>
    <cellStyle name="Millares 2 2 2 2 7 2 2 9 2" xfId="2023"/>
    <cellStyle name="Millares 2 2 2 2 7 2 3" xfId="2024"/>
    <cellStyle name="Millares 2 2 2 2 7 2 3 2" xfId="2025"/>
    <cellStyle name="Millares 2 2 2 2 7 2 3 2 2" xfId="2026"/>
    <cellStyle name="Millares 2 2 2 2 7 2 3 2 2 2" xfId="2027"/>
    <cellStyle name="Millares 2 2 2 2 7 2 3 3" xfId="2028"/>
    <cellStyle name="Millares 2 2 2 2 7 2 4" xfId="2029"/>
    <cellStyle name="Millares 2 2 2 2 7 2 5" xfId="2030"/>
    <cellStyle name="Millares 2 2 2 2 7 2 6" xfId="2031"/>
    <cellStyle name="Millares 2 2 2 2 7 2 7" xfId="2032"/>
    <cellStyle name="Millares 2 2 2 2 7 2 8" xfId="2033"/>
    <cellStyle name="Millares 2 2 2 2 7 2 9" xfId="2034"/>
    <cellStyle name="Millares 2 2 2 2 7 2 9 2" xfId="2035"/>
    <cellStyle name="Millares 2 2 2 2 7 20" xfId="2036"/>
    <cellStyle name="Millares 2 2 2 2 7 21" xfId="2037"/>
    <cellStyle name="Millares 2 2 2 2 7 22" xfId="2038"/>
    <cellStyle name="Millares 2 2 2 2 7 23" xfId="2039"/>
    <cellStyle name="Millares 2 2 2 2 7 24" xfId="2040"/>
    <cellStyle name="Millares 2 2 2 2 7 25" xfId="2041"/>
    <cellStyle name="Millares 2 2 2 2 7 26" xfId="2042"/>
    <cellStyle name="Millares 2 2 2 2 7 27" xfId="2043"/>
    <cellStyle name="Millares 2 2 2 2 7 28" xfId="2044"/>
    <cellStyle name="Millares 2 2 2 2 7 29" xfId="2045"/>
    <cellStyle name="Millares 2 2 2 2 7 3" xfId="2046"/>
    <cellStyle name="Millares 2 2 2 2 7 30" xfId="2047"/>
    <cellStyle name="Millares 2 2 2 2 7 31" xfId="2048"/>
    <cellStyle name="Millares 2 2 2 2 7 32" xfId="2049"/>
    <cellStyle name="Millares 2 2 2 2 7 33" xfId="2050"/>
    <cellStyle name="Millares 2 2 2 2 7 34" xfId="2051"/>
    <cellStyle name="Millares 2 2 2 2 7 35" xfId="2052"/>
    <cellStyle name="Millares 2 2 2 2 7 36" xfId="2053"/>
    <cellStyle name="Millares 2 2 2 2 7 37" xfId="2054"/>
    <cellStyle name="Millares 2 2 2 2 7 38" xfId="2055"/>
    <cellStyle name="Millares 2 2 2 2 7 39" xfId="2056"/>
    <cellStyle name="Millares 2 2 2 2 7 4" xfId="2057"/>
    <cellStyle name="Millares 2 2 2 2 7 40" xfId="2058"/>
    <cellStyle name="Millares 2 2 2 2 7 41" xfId="2059"/>
    <cellStyle name="Millares 2 2 2 2 7 42" xfId="2060"/>
    <cellStyle name="Millares 2 2 2 2 7 43" xfId="2061"/>
    <cellStyle name="Millares 2 2 2 2 7 44" xfId="2062"/>
    <cellStyle name="Millares 2 2 2 2 7 45" xfId="2063"/>
    <cellStyle name="Millares 2 2 2 2 7 46" xfId="2064"/>
    <cellStyle name="Millares 2 2 2 2 7 47" xfId="2065"/>
    <cellStyle name="Millares 2 2 2 2 7 48" xfId="2066"/>
    <cellStyle name="Millares 2 2 2 2 7 49" xfId="2067"/>
    <cellStyle name="Millares 2 2 2 2 7 5" xfId="2068"/>
    <cellStyle name="Millares 2 2 2 2 7 50" xfId="2069"/>
    <cellStyle name="Millares 2 2 2 2 7 51" xfId="2070"/>
    <cellStyle name="Millares 2 2 2 2 7 52" xfId="2071"/>
    <cellStyle name="Millares 2 2 2 2 7 53" xfId="2072"/>
    <cellStyle name="Millares 2 2 2 2 7 54" xfId="2073"/>
    <cellStyle name="Millares 2 2 2 2 7 55" xfId="2074"/>
    <cellStyle name="Millares 2 2 2 2 7 55 2" xfId="2075"/>
    <cellStyle name="Millares 2 2 2 2 7 55 2 2" xfId="2076"/>
    <cellStyle name="Millares 2 2 2 2 7 55 2 2 2" xfId="2077"/>
    <cellStyle name="Millares 2 2 2 2 7 55 3" xfId="2078"/>
    <cellStyle name="Millares 2 2 2 2 7 56" xfId="2079"/>
    <cellStyle name="Millares 2 2 2 2 7 57" xfId="2080"/>
    <cellStyle name="Millares 2 2 2 2 7 58" xfId="2081"/>
    <cellStyle name="Millares 2 2 2 2 7 59" xfId="2082"/>
    <cellStyle name="Millares 2 2 2 2 7 6" xfId="2083"/>
    <cellStyle name="Millares 2 2 2 2 7 60" xfId="2084"/>
    <cellStyle name="Millares 2 2 2 2 7 61" xfId="2085"/>
    <cellStyle name="Millares 2 2 2 2 7 62" xfId="2086"/>
    <cellStyle name="Millares 2 2 2 2 7 62 2" xfId="2087"/>
    <cellStyle name="Millares 2 2 2 2 7 7" xfId="2088"/>
    <cellStyle name="Millares 2 2 2 2 7 8" xfId="2089"/>
    <cellStyle name="Millares 2 2 2 2 7 9" xfId="2090"/>
    <cellStyle name="Millares 2 2 2 2 8" xfId="2091"/>
    <cellStyle name="Millares 2 2 2 2 8 2" xfId="2092"/>
    <cellStyle name="Millares 2 2 2 2 8 2 2" xfId="2093"/>
    <cellStyle name="Millares 2 2 2 2 8 2 2 2" xfId="2094"/>
    <cellStyle name="Millares 2 2 2 2 8 2 2 2 2" xfId="2095"/>
    <cellStyle name="Millares 2 2 2 2 8 2 2 2 2 2" xfId="2096"/>
    <cellStyle name="Millares 2 2 2 2 8 2 2 3" xfId="2097"/>
    <cellStyle name="Millares 2 2 2 2 8 2 3" xfId="2098"/>
    <cellStyle name="Millares 2 2 2 2 8 2 4" xfId="2099"/>
    <cellStyle name="Millares 2 2 2 2 8 2 5" xfId="2100"/>
    <cellStyle name="Millares 2 2 2 2 8 2 6" xfId="2101"/>
    <cellStyle name="Millares 2 2 2 2 8 2 7" xfId="2102"/>
    <cellStyle name="Millares 2 2 2 2 8 2 8" xfId="2103"/>
    <cellStyle name="Millares 2 2 2 2 8 2 9" xfId="2104"/>
    <cellStyle name="Millares 2 2 2 2 8 2 9 2" xfId="2105"/>
    <cellStyle name="Millares 2 2 2 2 8 3" xfId="2106"/>
    <cellStyle name="Millares 2 2 2 2 8 3 2" xfId="2107"/>
    <cellStyle name="Millares 2 2 2 2 8 3 2 2" xfId="2108"/>
    <cellStyle name="Millares 2 2 2 2 8 3 2 2 2" xfId="2109"/>
    <cellStyle name="Millares 2 2 2 2 8 3 3" xfId="2110"/>
    <cellStyle name="Millares 2 2 2 2 8 4" xfId="2111"/>
    <cellStyle name="Millares 2 2 2 2 8 5" xfId="2112"/>
    <cellStyle name="Millares 2 2 2 2 8 6" xfId="2113"/>
    <cellStyle name="Millares 2 2 2 2 8 7" xfId="2114"/>
    <cellStyle name="Millares 2 2 2 2 8 8" xfId="2115"/>
    <cellStyle name="Millares 2 2 2 2 8 9" xfId="2116"/>
    <cellStyle name="Millares 2 2 2 2 8 9 2" xfId="2117"/>
    <cellStyle name="Millares 2 2 2 2 9" xfId="2118"/>
    <cellStyle name="Millares 2 2 2 20" xfId="2119"/>
    <cellStyle name="Millares 2 2 2 21" xfId="2120"/>
    <cellStyle name="Millares 2 2 2 22" xfId="2121"/>
    <cellStyle name="Millares 2 2 2 23" xfId="2122"/>
    <cellStyle name="Millares 2 2 2 24" xfId="2123"/>
    <cellStyle name="Millares 2 2 2 25" xfId="2124"/>
    <cellStyle name="Millares 2 2 2 26" xfId="2125"/>
    <cellStyle name="Millares 2 2 2 27" xfId="2126"/>
    <cellStyle name="Millares 2 2 2 28" xfId="2127"/>
    <cellStyle name="Millares 2 2 2 29" xfId="2128"/>
    <cellStyle name="Millares 2 2 2 3" xfId="2129"/>
    <cellStyle name="Millares 2 2 2 30" xfId="2130"/>
    <cellStyle name="Millares 2 2 2 31" xfId="2131"/>
    <cellStyle name="Millares 2 2 2 32" xfId="2132"/>
    <cellStyle name="Millares 2 2 2 33" xfId="2133"/>
    <cellStyle name="Millares 2 2 2 34" xfId="2134"/>
    <cellStyle name="Millares 2 2 2 35" xfId="2135"/>
    <cellStyle name="Millares 2 2 2 36" xfId="2136"/>
    <cellStyle name="Millares 2 2 2 37" xfId="2137"/>
    <cellStyle name="Millares 2 2 2 38" xfId="2138"/>
    <cellStyle name="Millares 2 2 2 39" xfId="2139"/>
    <cellStyle name="Millares 2 2 2 4" xfId="2140"/>
    <cellStyle name="Millares 2 2 2 40" xfId="2141"/>
    <cellStyle name="Millares 2 2 2 41" xfId="2142"/>
    <cellStyle name="Millares 2 2 2 42" xfId="2143"/>
    <cellStyle name="Millares 2 2 2 43" xfId="2144"/>
    <cellStyle name="Millares 2 2 2 44" xfId="2145"/>
    <cellStyle name="Millares 2 2 2 45" xfId="2146"/>
    <cellStyle name="Millares 2 2 2 46" xfId="2147"/>
    <cellStyle name="Millares 2 2 2 47" xfId="2148"/>
    <cellStyle name="Millares 2 2 2 48" xfId="2149"/>
    <cellStyle name="Millares 2 2 2 49" xfId="2150"/>
    <cellStyle name="Millares 2 2 2 5" xfId="2151"/>
    <cellStyle name="Millares 2 2 2 50" xfId="2152"/>
    <cellStyle name="Millares 2 2 2 51" xfId="2153"/>
    <cellStyle name="Millares 2 2 2 52" xfId="2154"/>
    <cellStyle name="Millares 2 2 2 53" xfId="2155"/>
    <cellStyle name="Millares 2 2 2 54" xfId="2156"/>
    <cellStyle name="Millares 2 2 2 55" xfId="2157"/>
    <cellStyle name="Millares 2 2 2 56" xfId="2158"/>
    <cellStyle name="Millares 2 2 2 57" xfId="2159"/>
    <cellStyle name="Millares 2 2 2 58" xfId="2160"/>
    <cellStyle name="Millares 2 2 2 59" xfId="2161"/>
    <cellStyle name="Millares 2 2 2 6" xfId="2162"/>
    <cellStyle name="Millares 2 2 2 6 10" xfId="2163"/>
    <cellStyle name="Millares 2 2 2 6 11" xfId="2164"/>
    <cellStyle name="Millares 2 2 2 6 12" xfId="2165"/>
    <cellStyle name="Millares 2 2 2 6 13" xfId="2166"/>
    <cellStyle name="Millares 2 2 2 6 14" xfId="2167"/>
    <cellStyle name="Millares 2 2 2 6 15" xfId="2168"/>
    <cellStyle name="Millares 2 2 2 6 16" xfId="2169"/>
    <cellStyle name="Millares 2 2 2 6 17" xfId="2170"/>
    <cellStyle name="Millares 2 2 2 6 18" xfId="2171"/>
    <cellStyle name="Millares 2 2 2 6 19" xfId="2172"/>
    <cellStyle name="Millares 2 2 2 6 2" xfId="2173"/>
    <cellStyle name="Millares 2 2 2 6 2 10" xfId="2174"/>
    <cellStyle name="Millares 2 2 2 6 2 11" xfId="2175"/>
    <cellStyle name="Millares 2 2 2 6 2 12" xfId="2176"/>
    <cellStyle name="Millares 2 2 2 6 2 13" xfId="2177"/>
    <cellStyle name="Millares 2 2 2 6 2 14" xfId="2178"/>
    <cellStyle name="Millares 2 2 2 6 2 15" xfId="2179"/>
    <cellStyle name="Millares 2 2 2 6 2 16" xfId="2180"/>
    <cellStyle name="Millares 2 2 2 6 2 17" xfId="2181"/>
    <cellStyle name="Millares 2 2 2 6 2 18" xfId="2182"/>
    <cellStyle name="Millares 2 2 2 6 2 19" xfId="2183"/>
    <cellStyle name="Millares 2 2 2 6 2 2" xfId="2184"/>
    <cellStyle name="Millares 2 2 2 6 2 2 10" xfId="2185"/>
    <cellStyle name="Millares 2 2 2 6 2 2 11" xfId="2186"/>
    <cellStyle name="Millares 2 2 2 6 2 2 12" xfId="2187"/>
    <cellStyle name="Millares 2 2 2 6 2 2 13" xfId="2188"/>
    <cellStyle name="Millares 2 2 2 6 2 2 14" xfId="2189"/>
    <cellStyle name="Millares 2 2 2 6 2 2 15" xfId="2190"/>
    <cellStyle name="Millares 2 2 2 6 2 2 16" xfId="2191"/>
    <cellStyle name="Millares 2 2 2 6 2 2 17" xfId="2192"/>
    <cellStyle name="Millares 2 2 2 6 2 2 18" xfId="2193"/>
    <cellStyle name="Millares 2 2 2 6 2 2 19" xfId="2194"/>
    <cellStyle name="Millares 2 2 2 6 2 2 2" xfId="2195"/>
    <cellStyle name="Millares 2 2 2 6 2 2 2 2" xfId="2196"/>
    <cellStyle name="Millares 2 2 2 6 2 2 2 2 2" xfId="2197"/>
    <cellStyle name="Millares 2 2 2 6 2 2 2 2 2 2" xfId="2198"/>
    <cellStyle name="Millares 2 2 2 6 2 2 2 2 2 2 2" xfId="2199"/>
    <cellStyle name="Millares 2 2 2 6 2 2 2 2 2 2 2 2" xfId="2200"/>
    <cellStyle name="Millares 2 2 2 6 2 2 2 2 2 3" xfId="2201"/>
    <cellStyle name="Millares 2 2 2 6 2 2 2 2 3" xfId="2202"/>
    <cellStyle name="Millares 2 2 2 6 2 2 2 2 4" xfId="2203"/>
    <cellStyle name="Millares 2 2 2 6 2 2 2 2 5" xfId="2204"/>
    <cellStyle name="Millares 2 2 2 6 2 2 2 2 6" xfId="2205"/>
    <cellStyle name="Millares 2 2 2 6 2 2 2 2 7" xfId="2206"/>
    <cellStyle name="Millares 2 2 2 6 2 2 2 2 8" xfId="2207"/>
    <cellStyle name="Millares 2 2 2 6 2 2 2 2 9" xfId="2208"/>
    <cellStyle name="Millares 2 2 2 6 2 2 2 2 9 2" xfId="2209"/>
    <cellStyle name="Millares 2 2 2 6 2 2 2 3" xfId="2210"/>
    <cellStyle name="Millares 2 2 2 6 2 2 2 3 2" xfId="2211"/>
    <cellStyle name="Millares 2 2 2 6 2 2 2 3 2 2" xfId="2212"/>
    <cellStyle name="Millares 2 2 2 6 2 2 2 3 2 2 2" xfId="2213"/>
    <cellStyle name="Millares 2 2 2 6 2 2 2 3 3" xfId="2214"/>
    <cellStyle name="Millares 2 2 2 6 2 2 2 4" xfId="2215"/>
    <cellStyle name="Millares 2 2 2 6 2 2 2 5" xfId="2216"/>
    <cellStyle name="Millares 2 2 2 6 2 2 2 6" xfId="2217"/>
    <cellStyle name="Millares 2 2 2 6 2 2 2 7" xfId="2218"/>
    <cellStyle name="Millares 2 2 2 6 2 2 2 8" xfId="2219"/>
    <cellStyle name="Millares 2 2 2 6 2 2 2 9" xfId="2220"/>
    <cellStyle name="Millares 2 2 2 6 2 2 2 9 2" xfId="2221"/>
    <cellStyle name="Millares 2 2 2 6 2 2 20" xfId="2222"/>
    <cellStyle name="Millares 2 2 2 6 2 2 21" xfId="2223"/>
    <cellStyle name="Millares 2 2 2 6 2 2 22" xfId="2224"/>
    <cellStyle name="Millares 2 2 2 6 2 2 23" xfId="2225"/>
    <cellStyle name="Millares 2 2 2 6 2 2 24" xfId="2226"/>
    <cellStyle name="Millares 2 2 2 6 2 2 25" xfId="2227"/>
    <cellStyle name="Millares 2 2 2 6 2 2 26" xfId="2228"/>
    <cellStyle name="Millares 2 2 2 6 2 2 27" xfId="2229"/>
    <cellStyle name="Millares 2 2 2 6 2 2 28" xfId="2230"/>
    <cellStyle name="Millares 2 2 2 6 2 2 29" xfId="2231"/>
    <cellStyle name="Millares 2 2 2 6 2 2 3" xfId="2232"/>
    <cellStyle name="Millares 2 2 2 6 2 2 30" xfId="2233"/>
    <cellStyle name="Millares 2 2 2 6 2 2 31" xfId="2234"/>
    <cellStyle name="Millares 2 2 2 6 2 2 32" xfId="2235"/>
    <cellStyle name="Millares 2 2 2 6 2 2 33" xfId="2236"/>
    <cellStyle name="Millares 2 2 2 6 2 2 34" xfId="2237"/>
    <cellStyle name="Millares 2 2 2 6 2 2 35" xfId="2238"/>
    <cellStyle name="Millares 2 2 2 6 2 2 36" xfId="2239"/>
    <cellStyle name="Millares 2 2 2 6 2 2 37" xfId="2240"/>
    <cellStyle name="Millares 2 2 2 6 2 2 38" xfId="2241"/>
    <cellStyle name="Millares 2 2 2 6 2 2 39" xfId="2242"/>
    <cellStyle name="Millares 2 2 2 6 2 2 4" xfId="2243"/>
    <cellStyle name="Millares 2 2 2 6 2 2 40" xfId="2244"/>
    <cellStyle name="Millares 2 2 2 6 2 2 41" xfId="2245"/>
    <cellStyle name="Millares 2 2 2 6 2 2 42" xfId="2246"/>
    <cellStyle name="Millares 2 2 2 6 2 2 43" xfId="2247"/>
    <cellStyle name="Millares 2 2 2 6 2 2 44" xfId="2248"/>
    <cellStyle name="Millares 2 2 2 6 2 2 45" xfId="2249"/>
    <cellStyle name="Millares 2 2 2 6 2 2 46" xfId="2250"/>
    <cellStyle name="Millares 2 2 2 6 2 2 47" xfId="2251"/>
    <cellStyle name="Millares 2 2 2 6 2 2 48" xfId="2252"/>
    <cellStyle name="Millares 2 2 2 6 2 2 49" xfId="2253"/>
    <cellStyle name="Millares 2 2 2 6 2 2 5" xfId="2254"/>
    <cellStyle name="Millares 2 2 2 6 2 2 50" xfId="2255"/>
    <cellStyle name="Millares 2 2 2 6 2 2 51" xfId="2256"/>
    <cellStyle name="Millares 2 2 2 6 2 2 52" xfId="2257"/>
    <cellStyle name="Millares 2 2 2 6 2 2 53" xfId="2258"/>
    <cellStyle name="Millares 2 2 2 6 2 2 54" xfId="2259"/>
    <cellStyle name="Millares 2 2 2 6 2 2 55" xfId="2260"/>
    <cellStyle name="Millares 2 2 2 6 2 2 55 2" xfId="2261"/>
    <cellStyle name="Millares 2 2 2 6 2 2 55 2 2" xfId="2262"/>
    <cellStyle name="Millares 2 2 2 6 2 2 55 2 2 2" xfId="2263"/>
    <cellStyle name="Millares 2 2 2 6 2 2 55 3" xfId="2264"/>
    <cellStyle name="Millares 2 2 2 6 2 2 56" xfId="2265"/>
    <cellStyle name="Millares 2 2 2 6 2 2 57" xfId="2266"/>
    <cellStyle name="Millares 2 2 2 6 2 2 58" xfId="2267"/>
    <cellStyle name="Millares 2 2 2 6 2 2 59" xfId="2268"/>
    <cellStyle name="Millares 2 2 2 6 2 2 6" xfId="2269"/>
    <cellStyle name="Millares 2 2 2 6 2 2 60" xfId="2270"/>
    <cellStyle name="Millares 2 2 2 6 2 2 61" xfId="2271"/>
    <cellStyle name="Millares 2 2 2 6 2 2 62" xfId="2272"/>
    <cellStyle name="Millares 2 2 2 6 2 2 62 2" xfId="2273"/>
    <cellStyle name="Millares 2 2 2 6 2 2 7" xfId="2274"/>
    <cellStyle name="Millares 2 2 2 6 2 2 8" xfId="2275"/>
    <cellStyle name="Millares 2 2 2 6 2 2 9" xfId="2276"/>
    <cellStyle name="Millares 2 2 2 6 2 20" xfId="2277"/>
    <cellStyle name="Millares 2 2 2 6 2 21" xfId="2278"/>
    <cellStyle name="Millares 2 2 2 6 2 22" xfId="2279"/>
    <cellStyle name="Millares 2 2 2 6 2 23" xfId="2280"/>
    <cellStyle name="Millares 2 2 2 6 2 24" xfId="2281"/>
    <cellStyle name="Millares 2 2 2 6 2 25" xfId="2282"/>
    <cellStyle name="Millares 2 2 2 6 2 26" xfId="2283"/>
    <cellStyle name="Millares 2 2 2 6 2 27" xfId="2284"/>
    <cellStyle name="Millares 2 2 2 6 2 28" xfId="2285"/>
    <cellStyle name="Millares 2 2 2 6 2 29" xfId="2286"/>
    <cellStyle name="Millares 2 2 2 6 2 3" xfId="2287"/>
    <cellStyle name="Millares 2 2 2 6 2 3 2" xfId="2288"/>
    <cellStyle name="Millares 2 2 2 6 2 3 2 2" xfId="2289"/>
    <cellStyle name="Millares 2 2 2 6 2 3 2 2 2" xfId="2290"/>
    <cellStyle name="Millares 2 2 2 6 2 3 2 2 2 2" xfId="2291"/>
    <cellStyle name="Millares 2 2 2 6 2 3 2 2 2 2 2" xfId="2292"/>
    <cellStyle name="Millares 2 2 2 6 2 3 2 2 3" xfId="2293"/>
    <cellStyle name="Millares 2 2 2 6 2 3 2 3" xfId="2294"/>
    <cellStyle name="Millares 2 2 2 6 2 3 2 4" xfId="2295"/>
    <cellStyle name="Millares 2 2 2 6 2 3 2 5" xfId="2296"/>
    <cellStyle name="Millares 2 2 2 6 2 3 2 6" xfId="2297"/>
    <cellStyle name="Millares 2 2 2 6 2 3 2 7" xfId="2298"/>
    <cellStyle name="Millares 2 2 2 6 2 3 2 8" xfId="2299"/>
    <cellStyle name="Millares 2 2 2 6 2 3 2 9" xfId="2300"/>
    <cellStyle name="Millares 2 2 2 6 2 3 2 9 2" xfId="2301"/>
    <cellStyle name="Millares 2 2 2 6 2 3 3" xfId="2302"/>
    <cellStyle name="Millares 2 2 2 6 2 3 3 2" xfId="2303"/>
    <cellStyle name="Millares 2 2 2 6 2 3 3 2 2" xfId="2304"/>
    <cellStyle name="Millares 2 2 2 6 2 3 3 2 2 2" xfId="2305"/>
    <cellStyle name="Millares 2 2 2 6 2 3 3 3" xfId="2306"/>
    <cellStyle name="Millares 2 2 2 6 2 3 4" xfId="2307"/>
    <cellStyle name="Millares 2 2 2 6 2 3 5" xfId="2308"/>
    <cellStyle name="Millares 2 2 2 6 2 3 6" xfId="2309"/>
    <cellStyle name="Millares 2 2 2 6 2 3 7" xfId="2310"/>
    <cellStyle name="Millares 2 2 2 6 2 3 8" xfId="2311"/>
    <cellStyle name="Millares 2 2 2 6 2 3 9" xfId="2312"/>
    <cellStyle name="Millares 2 2 2 6 2 3 9 2" xfId="2313"/>
    <cellStyle name="Millares 2 2 2 6 2 30" xfId="2314"/>
    <cellStyle name="Millares 2 2 2 6 2 31" xfId="2315"/>
    <cellStyle name="Millares 2 2 2 6 2 32" xfId="2316"/>
    <cellStyle name="Millares 2 2 2 6 2 33" xfId="2317"/>
    <cellStyle name="Millares 2 2 2 6 2 34" xfId="2318"/>
    <cellStyle name="Millares 2 2 2 6 2 35" xfId="2319"/>
    <cellStyle name="Millares 2 2 2 6 2 36" xfId="2320"/>
    <cellStyle name="Millares 2 2 2 6 2 37" xfId="2321"/>
    <cellStyle name="Millares 2 2 2 6 2 38" xfId="2322"/>
    <cellStyle name="Millares 2 2 2 6 2 39" xfId="2323"/>
    <cellStyle name="Millares 2 2 2 6 2 4" xfId="2324"/>
    <cellStyle name="Millares 2 2 2 6 2 40" xfId="2325"/>
    <cellStyle name="Millares 2 2 2 6 2 41" xfId="2326"/>
    <cellStyle name="Millares 2 2 2 6 2 42" xfId="2327"/>
    <cellStyle name="Millares 2 2 2 6 2 43" xfId="2328"/>
    <cellStyle name="Millares 2 2 2 6 2 44" xfId="2329"/>
    <cellStyle name="Millares 2 2 2 6 2 45" xfId="2330"/>
    <cellStyle name="Millares 2 2 2 6 2 46" xfId="2331"/>
    <cellStyle name="Millares 2 2 2 6 2 47" xfId="2332"/>
    <cellStyle name="Millares 2 2 2 6 2 48" xfId="2333"/>
    <cellStyle name="Millares 2 2 2 6 2 49" xfId="2334"/>
    <cellStyle name="Millares 2 2 2 6 2 5" xfId="2335"/>
    <cellStyle name="Millares 2 2 2 6 2 50" xfId="2336"/>
    <cellStyle name="Millares 2 2 2 6 2 51" xfId="2337"/>
    <cellStyle name="Millares 2 2 2 6 2 52" xfId="2338"/>
    <cellStyle name="Millares 2 2 2 6 2 53" xfId="2339"/>
    <cellStyle name="Millares 2 2 2 6 2 54" xfId="2340"/>
    <cellStyle name="Millares 2 2 2 6 2 55" xfId="2341"/>
    <cellStyle name="Millares 2 2 2 6 2 55 2" xfId="2342"/>
    <cellStyle name="Millares 2 2 2 6 2 55 2 2" xfId="2343"/>
    <cellStyle name="Millares 2 2 2 6 2 55 2 2 2" xfId="2344"/>
    <cellStyle name="Millares 2 2 2 6 2 55 3" xfId="2345"/>
    <cellStyle name="Millares 2 2 2 6 2 56" xfId="2346"/>
    <cellStyle name="Millares 2 2 2 6 2 57" xfId="2347"/>
    <cellStyle name="Millares 2 2 2 6 2 58" xfId="2348"/>
    <cellStyle name="Millares 2 2 2 6 2 59" xfId="2349"/>
    <cellStyle name="Millares 2 2 2 6 2 6" xfId="2350"/>
    <cellStyle name="Millares 2 2 2 6 2 60" xfId="2351"/>
    <cellStyle name="Millares 2 2 2 6 2 61" xfId="2352"/>
    <cellStyle name="Millares 2 2 2 6 2 62" xfId="2353"/>
    <cellStyle name="Millares 2 2 2 6 2 62 2" xfId="2354"/>
    <cellStyle name="Millares 2 2 2 6 2 7" xfId="2355"/>
    <cellStyle name="Millares 2 2 2 6 2 8" xfId="2356"/>
    <cellStyle name="Millares 2 2 2 6 2 9" xfId="2357"/>
    <cellStyle name="Millares 2 2 2 6 20" xfId="2358"/>
    <cellStyle name="Millares 2 2 2 6 21" xfId="2359"/>
    <cellStyle name="Millares 2 2 2 6 22" xfId="2360"/>
    <cellStyle name="Millares 2 2 2 6 23" xfId="2361"/>
    <cellStyle name="Millares 2 2 2 6 24" xfId="2362"/>
    <cellStyle name="Millares 2 2 2 6 25" xfId="2363"/>
    <cellStyle name="Millares 2 2 2 6 26" xfId="2364"/>
    <cellStyle name="Millares 2 2 2 6 27" xfId="2365"/>
    <cellStyle name="Millares 2 2 2 6 28" xfId="2366"/>
    <cellStyle name="Millares 2 2 2 6 29" xfId="2367"/>
    <cellStyle name="Millares 2 2 2 6 3" xfId="2368"/>
    <cellStyle name="Millares 2 2 2 6 3 2" xfId="2369"/>
    <cellStyle name="Millares 2 2 2 6 3 2 2" xfId="2370"/>
    <cellStyle name="Millares 2 2 2 6 3 2 2 2" xfId="2371"/>
    <cellStyle name="Millares 2 2 2 6 3 2 2 2 2" xfId="2372"/>
    <cellStyle name="Millares 2 2 2 6 3 2 2 2 2 2" xfId="2373"/>
    <cellStyle name="Millares 2 2 2 6 3 2 2 3" xfId="2374"/>
    <cellStyle name="Millares 2 2 2 6 3 2 3" xfId="2375"/>
    <cellStyle name="Millares 2 2 2 6 3 2 4" xfId="2376"/>
    <cellStyle name="Millares 2 2 2 6 3 2 5" xfId="2377"/>
    <cellStyle name="Millares 2 2 2 6 3 2 6" xfId="2378"/>
    <cellStyle name="Millares 2 2 2 6 3 2 7" xfId="2379"/>
    <cellStyle name="Millares 2 2 2 6 3 2 8" xfId="2380"/>
    <cellStyle name="Millares 2 2 2 6 3 2 9" xfId="2381"/>
    <cellStyle name="Millares 2 2 2 6 3 2 9 2" xfId="2382"/>
    <cellStyle name="Millares 2 2 2 6 3 3" xfId="2383"/>
    <cellStyle name="Millares 2 2 2 6 3 3 2" xfId="2384"/>
    <cellStyle name="Millares 2 2 2 6 3 3 2 2" xfId="2385"/>
    <cellStyle name="Millares 2 2 2 6 3 3 2 2 2" xfId="2386"/>
    <cellStyle name="Millares 2 2 2 6 3 3 3" xfId="2387"/>
    <cellStyle name="Millares 2 2 2 6 3 4" xfId="2388"/>
    <cellStyle name="Millares 2 2 2 6 3 5" xfId="2389"/>
    <cellStyle name="Millares 2 2 2 6 3 6" xfId="2390"/>
    <cellStyle name="Millares 2 2 2 6 3 7" xfId="2391"/>
    <cellStyle name="Millares 2 2 2 6 3 8" xfId="2392"/>
    <cellStyle name="Millares 2 2 2 6 3 9" xfId="2393"/>
    <cellStyle name="Millares 2 2 2 6 3 9 2" xfId="2394"/>
    <cellStyle name="Millares 2 2 2 6 30" xfId="2395"/>
    <cellStyle name="Millares 2 2 2 6 31" xfId="2396"/>
    <cellStyle name="Millares 2 2 2 6 32" xfId="2397"/>
    <cellStyle name="Millares 2 2 2 6 33" xfId="2398"/>
    <cellStyle name="Millares 2 2 2 6 34" xfId="2399"/>
    <cellStyle name="Millares 2 2 2 6 35" xfId="2400"/>
    <cellStyle name="Millares 2 2 2 6 36" xfId="2401"/>
    <cellStyle name="Millares 2 2 2 6 37" xfId="2402"/>
    <cellStyle name="Millares 2 2 2 6 38" xfId="2403"/>
    <cellStyle name="Millares 2 2 2 6 39" xfId="2404"/>
    <cellStyle name="Millares 2 2 2 6 4" xfId="2405"/>
    <cellStyle name="Millares 2 2 2 6 40" xfId="2406"/>
    <cellStyle name="Millares 2 2 2 6 41" xfId="2407"/>
    <cellStyle name="Millares 2 2 2 6 42" xfId="2408"/>
    <cellStyle name="Millares 2 2 2 6 43" xfId="2409"/>
    <cellStyle name="Millares 2 2 2 6 44" xfId="2410"/>
    <cellStyle name="Millares 2 2 2 6 45" xfId="2411"/>
    <cellStyle name="Millares 2 2 2 6 46" xfId="2412"/>
    <cellStyle name="Millares 2 2 2 6 47" xfId="2413"/>
    <cellStyle name="Millares 2 2 2 6 48" xfId="2414"/>
    <cellStyle name="Millares 2 2 2 6 49" xfId="2415"/>
    <cellStyle name="Millares 2 2 2 6 5" xfId="2416"/>
    <cellStyle name="Millares 2 2 2 6 50" xfId="2417"/>
    <cellStyle name="Millares 2 2 2 6 51" xfId="2418"/>
    <cellStyle name="Millares 2 2 2 6 52" xfId="2419"/>
    <cellStyle name="Millares 2 2 2 6 53" xfId="2420"/>
    <cellStyle name="Millares 2 2 2 6 54" xfId="2421"/>
    <cellStyle name="Millares 2 2 2 6 55" xfId="2422"/>
    <cellStyle name="Millares 2 2 2 6 56" xfId="2423"/>
    <cellStyle name="Millares 2 2 2 6 56 2" xfId="2424"/>
    <cellStyle name="Millares 2 2 2 6 56 2 2" xfId="2425"/>
    <cellStyle name="Millares 2 2 2 6 56 2 2 2" xfId="2426"/>
    <cellStyle name="Millares 2 2 2 6 56 3" xfId="2427"/>
    <cellStyle name="Millares 2 2 2 6 57" xfId="2428"/>
    <cellStyle name="Millares 2 2 2 6 58" xfId="2429"/>
    <cellStyle name="Millares 2 2 2 6 59" xfId="2430"/>
    <cellStyle name="Millares 2 2 2 6 6" xfId="2431"/>
    <cellStyle name="Millares 2 2 2 6 60" xfId="2432"/>
    <cellStyle name="Millares 2 2 2 6 61" xfId="2433"/>
    <cellStyle name="Millares 2 2 2 6 62" xfId="2434"/>
    <cellStyle name="Millares 2 2 2 6 63" xfId="2435"/>
    <cellStyle name="Millares 2 2 2 6 63 2" xfId="2436"/>
    <cellStyle name="Millares 2 2 2 6 7" xfId="2437"/>
    <cellStyle name="Millares 2 2 2 6 8" xfId="2438"/>
    <cellStyle name="Millares 2 2 2 6 9" xfId="2439"/>
    <cellStyle name="Millares 2 2 2 60" xfId="2440"/>
    <cellStyle name="Millares 2 2 2 61" xfId="2441"/>
    <cellStyle name="Millares 2 2 2 61 2" xfId="2442"/>
    <cellStyle name="Millares 2 2 2 61 2 2" xfId="2443"/>
    <cellStyle name="Millares 2 2 2 61 2 2 2" xfId="2444"/>
    <cellStyle name="Millares 2 2 2 61 3" xfId="2445"/>
    <cellStyle name="Millares 2 2 2 62" xfId="2446"/>
    <cellStyle name="Millares 2 2 2 63" xfId="2447"/>
    <cellStyle name="Millares 2 2 2 64" xfId="2448"/>
    <cellStyle name="Millares 2 2 2 65" xfId="2449"/>
    <cellStyle name="Millares 2 2 2 66" xfId="2450"/>
    <cellStyle name="Millares 2 2 2 67" xfId="2451"/>
    <cellStyle name="Millares 2 2 2 68" xfId="2452"/>
    <cellStyle name="Millares 2 2 2 68 2" xfId="2453"/>
    <cellStyle name="Millares 2 2 2 69" xfId="2454"/>
    <cellStyle name="Millares 2 2 2 7" xfId="2455"/>
    <cellStyle name="Millares 2 2 2 70" xfId="2456"/>
    <cellStyle name="Millares 2 2 2 70 2" xfId="2457"/>
    <cellStyle name="Millares 2 2 2 8" xfId="2458"/>
    <cellStyle name="Millares 2 2 2 8 10" xfId="2459"/>
    <cellStyle name="Millares 2 2 2 8 11" xfId="2460"/>
    <cellStyle name="Millares 2 2 2 8 12" xfId="2461"/>
    <cellStyle name="Millares 2 2 2 8 13" xfId="2462"/>
    <cellStyle name="Millares 2 2 2 8 14" xfId="2463"/>
    <cellStyle name="Millares 2 2 2 8 15" xfId="2464"/>
    <cellStyle name="Millares 2 2 2 8 16" xfId="2465"/>
    <cellStyle name="Millares 2 2 2 8 17" xfId="2466"/>
    <cellStyle name="Millares 2 2 2 8 18" xfId="2467"/>
    <cellStyle name="Millares 2 2 2 8 19" xfId="2468"/>
    <cellStyle name="Millares 2 2 2 8 2" xfId="2469"/>
    <cellStyle name="Millares 2 2 2 8 2 2" xfId="2470"/>
    <cellStyle name="Millares 2 2 2 8 2 2 2" xfId="2471"/>
    <cellStyle name="Millares 2 2 2 8 2 2 2 2" xfId="2472"/>
    <cellStyle name="Millares 2 2 2 8 2 2 2 2 2" xfId="2473"/>
    <cellStyle name="Millares 2 2 2 8 2 2 2 2 2 2" xfId="2474"/>
    <cellStyle name="Millares 2 2 2 8 2 2 2 3" xfId="2475"/>
    <cellStyle name="Millares 2 2 2 8 2 2 3" xfId="2476"/>
    <cellStyle name="Millares 2 2 2 8 2 2 4" xfId="2477"/>
    <cellStyle name="Millares 2 2 2 8 2 2 5" xfId="2478"/>
    <cellStyle name="Millares 2 2 2 8 2 2 6" xfId="2479"/>
    <cellStyle name="Millares 2 2 2 8 2 2 7" xfId="2480"/>
    <cellStyle name="Millares 2 2 2 8 2 2 8" xfId="2481"/>
    <cellStyle name="Millares 2 2 2 8 2 2 9" xfId="2482"/>
    <cellStyle name="Millares 2 2 2 8 2 2 9 2" xfId="2483"/>
    <cellStyle name="Millares 2 2 2 8 2 3" xfId="2484"/>
    <cellStyle name="Millares 2 2 2 8 2 3 2" xfId="2485"/>
    <cellStyle name="Millares 2 2 2 8 2 3 2 2" xfId="2486"/>
    <cellStyle name="Millares 2 2 2 8 2 3 2 2 2" xfId="2487"/>
    <cellStyle name="Millares 2 2 2 8 2 3 3" xfId="2488"/>
    <cellStyle name="Millares 2 2 2 8 2 4" xfId="2489"/>
    <cellStyle name="Millares 2 2 2 8 2 5" xfId="2490"/>
    <cellStyle name="Millares 2 2 2 8 2 6" xfId="2491"/>
    <cellStyle name="Millares 2 2 2 8 2 7" xfId="2492"/>
    <cellStyle name="Millares 2 2 2 8 2 8" xfId="2493"/>
    <cellStyle name="Millares 2 2 2 8 2 9" xfId="2494"/>
    <cellStyle name="Millares 2 2 2 8 2 9 2" xfId="2495"/>
    <cellStyle name="Millares 2 2 2 8 20" xfId="2496"/>
    <cellStyle name="Millares 2 2 2 8 21" xfId="2497"/>
    <cellStyle name="Millares 2 2 2 8 22" xfId="2498"/>
    <cellStyle name="Millares 2 2 2 8 23" xfId="2499"/>
    <cellStyle name="Millares 2 2 2 8 24" xfId="2500"/>
    <cellStyle name="Millares 2 2 2 8 25" xfId="2501"/>
    <cellStyle name="Millares 2 2 2 8 26" xfId="2502"/>
    <cellStyle name="Millares 2 2 2 8 27" xfId="2503"/>
    <cellStyle name="Millares 2 2 2 8 28" xfId="2504"/>
    <cellStyle name="Millares 2 2 2 8 29" xfId="2505"/>
    <cellStyle name="Millares 2 2 2 8 3" xfId="2506"/>
    <cellStyle name="Millares 2 2 2 8 30" xfId="2507"/>
    <cellStyle name="Millares 2 2 2 8 31" xfId="2508"/>
    <cellStyle name="Millares 2 2 2 8 32" xfId="2509"/>
    <cellStyle name="Millares 2 2 2 8 33" xfId="2510"/>
    <cellStyle name="Millares 2 2 2 8 34" xfId="2511"/>
    <cellStyle name="Millares 2 2 2 8 35" xfId="2512"/>
    <cellStyle name="Millares 2 2 2 8 36" xfId="2513"/>
    <cellStyle name="Millares 2 2 2 8 37" xfId="2514"/>
    <cellStyle name="Millares 2 2 2 8 38" xfId="2515"/>
    <cellStyle name="Millares 2 2 2 8 39" xfId="2516"/>
    <cellStyle name="Millares 2 2 2 8 4" xfId="2517"/>
    <cellStyle name="Millares 2 2 2 8 40" xfId="2518"/>
    <cellStyle name="Millares 2 2 2 8 41" xfId="2519"/>
    <cellStyle name="Millares 2 2 2 8 42" xfId="2520"/>
    <cellStyle name="Millares 2 2 2 8 43" xfId="2521"/>
    <cellStyle name="Millares 2 2 2 8 44" xfId="2522"/>
    <cellStyle name="Millares 2 2 2 8 45" xfId="2523"/>
    <cellStyle name="Millares 2 2 2 8 46" xfId="2524"/>
    <cellStyle name="Millares 2 2 2 8 47" xfId="2525"/>
    <cellStyle name="Millares 2 2 2 8 48" xfId="2526"/>
    <cellStyle name="Millares 2 2 2 8 49" xfId="2527"/>
    <cellStyle name="Millares 2 2 2 8 5" xfId="2528"/>
    <cellStyle name="Millares 2 2 2 8 50" xfId="2529"/>
    <cellStyle name="Millares 2 2 2 8 51" xfId="2530"/>
    <cellStyle name="Millares 2 2 2 8 52" xfId="2531"/>
    <cellStyle name="Millares 2 2 2 8 53" xfId="2532"/>
    <cellStyle name="Millares 2 2 2 8 54" xfId="2533"/>
    <cellStyle name="Millares 2 2 2 8 55" xfId="2534"/>
    <cellStyle name="Millares 2 2 2 8 55 2" xfId="2535"/>
    <cellStyle name="Millares 2 2 2 8 55 2 2" xfId="2536"/>
    <cellStyle name="Millares 2 2 2 8 55 2 2 2" xfId="2537"/>
    <cellStyle name="Millares 2 2 2 8 55 3" xfId="2538"/>
    <cellStyle name="Millares 2 2 2 8 56" xfId="2539"/>
    <cellStyle name="Millares 2 2 2 8 57" xfId="2540"/>
    <cellStyle name="Millares 2 2 2 8 58" xfId="2541"/>
    <cellStyle name="Millares 2 2 2 8 59" xfId="2542"/>
    <cellStyle name="Millares 2 2 2 8 6" xfId="2543"/>
    <cellStyle name="Millares 2 2 2 8 60" xfId="2544"/>
    <cellStyle name="Millares 2 2 2 8 61" xfId="2545"/>
    <cellStyle name="Millares 2 2 2 8 62" xfId="2546"/>
    <cellStyle name="Millares 2 2 2 8 62 2" xfId="2547"/>
    <cellStyle name="Millares 2 2 2 8 7" xfId="2548"/>
    <cellStyle name="Millares 2 2 2 8 8" xfId="2549"/>
    <cellStyle name="Millares 2 2 2 8 9" xfId="2550"/>
    <cellStyle name="Millares 2 2 2 9" xfId="2551"/>
    <cellStyle name="Millares 2 2 2 9 2" xfId="2552"/>
    <cellStyle name="Millares 2 2 2 9 2 2" xfId="2553"/>
    <cellStyle name="Millares 2 2 2 9 2 2 2" xfId="2554"/>
    <cellStyle name="Millares 2 2 2 9 2 2 2 2" xfId="2555"/>
    <cellStyle name="Millares 2 2 2 9 2 2 2 2 2" xfId="2556"/>
    <cellStyle name="Millares 2 2 2 9 2 2 3" xfId="2557"/>
    <cellStyle name="Millares 2 2 2 9 2 3" xfId="2558"/>
    <cellStyle name="Millares 2 2 2 9 2 4" xfId="2559"/>
    <cellStyle name="Millares 2 2 2 9 2 5" xfId="2560"/>
    <cellStyle name="Millares 2 2 2 9 2 6" xfId="2561"/>
    <cellStyle name="Millares 2 2 2 9 2 7" xfId="2562"/>
    <cellStyle name="Millares 2 2 2 9 2 8" xfId="2563"/>
    <cellStyle name="Millares 2 2 2 9 2 9" xfId="2564"/>
    <cellStyle name="Millares 2 2 2 9 2 9 2" xfId="2565"/>
    <cellStyle name="Millares 2 2 2 9 3" xfId="2566"/>
    <cellStyle name="Millares 2 2 2 9 3 2" xfId="2567"/>
    <cellStyle name="Millares 2 2 2 9 3 2 2" xfId="2568"/>
    <cellStyle name="Millares 2 2 2 9 3 2 2 2" xfId="2569"/>
    <cellStyle name="Millares 2 2 2 9 3 3" xfId="2570"/>
    <cellStyle name="Millares 2 2 2 9 4" xfId="2571"/>
    <cellStyle name="Millares 2 2 2 9 5" xfId="2572"/>
    <cellStyle name="Millares 2 2 2 9 6" xfId="2573"/>
    <cellStyle name="Millares 2 2 2 9 7" xfId="2574"/>
    <cellStyle name="Millares 2 2 2 9 8" xfId="2575"/>
    <cellStyle name="Millares 2 2 2 9 9" xfId="2576"/>
    <cellStyle name="Millares 2 2 2 9 9 2" xfId="2577"/>
    <cellStyle name="Millares 2 2 20" xfId="2578"/>
    <cellStyle name="Millares 2 2 21" xfId="2579"/>
    <cellStyle name="Millares 2 2 22" xfId="2580"/>
    <cellStyle name="Millares 2 2 23" xfId="2581"/>
    <cellStyle name="Millares 2 2 24" xfId="2582"/>
    <cellStyle name="Millares 2 2 25" xfId="2583"/>
    <cellStyle name="Millares 2 2 26" xfId="2584"/>
    <cellStyle name="Millares 2 2 27" xfId="2585"/>
    <cellStyle name="Millares 2 2 28" xfId="2586"/>
    <cellStyle name="Millares 2 2 29" xfId="2587"/>
    <cellStyle name="Millares 2 2 3" xfId="2588"/>
    <cellStyle name="Millares 2 2 30" xfId="2589"/>
    <cellStyle name="Millares 2 2 31" xfId="2590"/>
    <cellStyle name="Millares 2 2 32" xfId="2591"/>
    <cellStyle name="Millares 2 2 33" xfId="2592"/>
    <cellStyle name="Millares 2 2 34" xfId="2593"/>
    <cellStyle name="Millares 2 2 35" xfId="2594"/>
    <cellStyle name="Millares 2 2 36" xfId="2595"/>
    <cellStyle name="Millares 2 2 37" xfId="2596"/>
    <cellStyle name="Millares 2 2 38" xfId="2597"/>
    <cellStyle name="Millares 2 2 39" xfId="2598"/>
    <cellStyle name="Millares 2 2 4" xfId="2599"/>
    <cellStyle name="Millares 2 2 40" xfId="2600"/>
    <cellStyle name="Millares 2 2 41" xfId="2601"/>
    <cellStyle name="Millares 2 2 42" xfId="2602"/>
    <cellStyle name="Millares 2 2 43" xfId="2603"/>
    <cellStyle name="Millares 2 2 44" xfId="2604"/>
    <cellStyle name="Millares 2 2 45" xfId="2605"/>
    <cellStyle name="Millares 2 2 46" xfId="2606"/>
    <cellStyle name="Millares 2 2 47" xfId="2607"/>
    <cellStyle name="Millares 2 2 48" xfId="2608"/>
    <cellStyle name="Millares 2 2 49" xfId="2609"/>
    <cellStyle name="Millares 2 2 5" xfId="2610"/>
    <cellStyle name="Millares 2 2 50" xfId="2611"/>
    <cellStyle name="Millares 2 2 51" xfId="2612"/>
    <cellStyle name="Millares 2 2 52" xfId="2613"/>
    <cellStyle name="Millares 2 2 53" xfId="2614"/>
    <cellStyle name="Millares 2 2 54" xfId="2615"/>
    <cellStyle name="Millares 2 2 55" xfId="2616"/>
    <cellStyle name="Millares 2 2 56" xfId="2617"/>
    <cellStyle name="Millares 2 2 57" xfId="2618"/>
    <cellStyle name="Millares 2 2 58" xfId="2619"/>
    <cellStyle name="Millares 2 2 59" xfId="2620"/>
    <cellStyle name="Millares 2 2 6" xfId="2621"/>
    <cellStyle name="Millares 2 2 6 10" xfId="2622"/>
    <cellStyle name="Millares 2 2 6 11" xfId="2623"/>
    <cellStyle name="Millares 2 2 6 12" xfId="2624"/>
    <cellStyle name="Millares 2 2 6 13" xfId="2625"/>
    <cellStyle name="Millares 2 2 6 14" xfId="2626"/>
    <cellStyle name="Millares 2 2 6 15" xfId="2627"/>
    <cellStyle name="Millares 2 2 6 16" xfId="2628"/>
    <cellStyle name="Millares 2 2 6 17" xfId="2629"/>
    <cellStyle name="Millares 2 2 6 18" xfId="2630"/>
    <cellStyle name="Millares 2 2 6 19" xfId="2631"/>
    <cellStyle name="Millares 2 2 6 2" xfId="2632"/>
    <cellStyle name="Millares 2 2 6 2 10" xfId="2633"/>
    <cellStyle name="Millares 2 2 6 2 11" xfId="2634"/>
    <cellStyle name="Millares 2 2 6 2 12" xfId="2635"/>
    <cellStyle name="Millares 2 2 6 2 13" xfId="2636"/>
    <cellStyle name="Millares 2 2 6 2 14" xfId="2637"/>
    <cellStyle name="Millares 2 2 6 2 15" xfId="2638"/>
    <cellStyle name="Millares 2 2 6 2 16" xfId="2639"/>
    <cellStyle name="Millares 2 2 6 2 17" xfId="2640"/>
    <cellStyle name="Millares 2 2 6 2 18" xfId="2641"/>
    <cellStyle name="Millares 2 2 6 2 19" xfId="2642"/>
    <cellStyle name="Millares 2 2 6 2 2" xfId="2643"/>
    <cellStyle name="Millares 2 2 6 2 2 10" xfId="2644"/>
    <cellStyle name="Millares 2 2 6 2 2 11" xfId="2645"/>
    <cellStyle name="Millares 2 2 6 2 2 12" xfId="2646"/>
    <cellStyle name="Millares 2 2 6 2 2 13" xfId="2647"/>
    <cellStyle name="Millares 2 2 6 2 2 14" xfId="2648"/>
    <cellStyle name="Millares 2 2 6 2 2 15" xfId="2649"/>
    <cellStyle name="Millares 2 2 6 2 2 16" xfId="2650"/>
    <cellStyle name="Millares 2 2 6 2 2 17" xfId="2651"/>
    <cellStyle name="Millares 2 2 6 2 2 18" xfId="2652"/>
    <cellStyle name="Millares 2 2 6 2 2 19" xfId="2653"/>
    <cellStyle name="Millares 2 2 6 2 2 2" xfId="2654"/>
    <cellStyle name="Millares 2 2 6 2 2 2 2" xfId="2655"/>
    <cellStyle name="Millares 2 2 6 2 2 2 2 2" xfId="2656"/>
    <cellStyle name="Millares 2 2 6 2 2 2 2 2 2" xfId="2657"/>
    <cellStyle name="Millares 2 2 6 2 2 2 2 2 2 2" xfId="2658"/>
    <cellStyle name="Millares 2 2 6 2 2 2 2 2 2 2 2" xfId="2659"/>
    <cellStyle name="Millares 2 2 6 2 2 2 2 2 3" xfId="2660"/>
    <cellStyle name="Millares 2 2 6 2 2 2 2 3" xfId="2661"/>
    <cellStyle name="Millares 2 2 6 2 2 2 2 4" xfId="2662"/>
    <cellStyle name="Millares 2 2 6 2 2 2 2 5" xfId="2663"/>
    <cellStyle name="Millares 2 2 6 2 2 2 2 6" xfId="2664"/>
    <cellStyle name="Millares 2 2 6 2 2 2 2 7" xfId="2665"/>
    <cellStyle name="Millares 2 2 6 2 2 2 2 8" xfId="2666"/>
    <cellStyle name="Millares 2 2 6 2 2 2 2 9" xfId="2667"/>
    <cellStyle name="Millares 2 2 6 2 2 2 2 9 2" xfId="2668"/>
    <cellStyle name="Millares 2 2 6 2 2 2 3" xfId="2669"/>
    <cellStyle name="Millares 2 2 6 2 2 2 3 2" xfId="2670"/>
    <cellStyle name="Millares 2 2 6 2 2 2 3 2 2" xfId="2671"/>
    <cellStyle name="Millares 2 2 6 2 2 2 3 2 2 2" xfId="2672"/>
    <cellStyle name="Millares 2 2 6 2 2 2 3 3" xfId="2673"/>
    <cellStyle name="Millares 2 2 6 2 2 2 4" xfId="2674"/>
    <cellStyle name="Millares 2 2 6 2 2 2 5" xfId="2675"/>
    <cellStyle name="Millares 2 2 6 2 2 2 6" xfId="2676"/>
    <cellStyle name="Millares 2 2 6 2 2 2 7" xfId="2677"/>
    <cellStyle name="Millares 2 2 6 2 2 2 8" xfId="2678"/>
    <cellStyle name="Millares 2 2 6 2 2 2 9" xfId="2679"/>
    <cellStyle name="Millares 2 2 6 2 2 2 9 2" xfId="2680"/>
    <cellStyle name="Millares 2 2 6 2 2 20" xfId="2681"/>
    <cellStyle name="Millares 2 2 6 2 2 21" xfId="2682"/>
    <cellStyle name="Millares 2 2 6 2 2 22" xfId="2683"/>
    <cellStyle name="Millares 2 2 6 2 2 23" xfId="2684"/>
    <cellStyle name="Millares 2 2 6 2 2 24" xfId="2685"/>
    <cellStyle name="Millares 2 2 6 2 2 25" xfId="2686"/>
    <cellStyle name="Millares 2 2 6 2 2 26" xfId="2687"/>
    <cellStyle name="Millares 2 2 6 2 2 27" xfId="2688"/>
    <cellStyle name="Millares 2 2 6 2 2 28" xfId="2689"/>
    <cellStyle name="Millares 2 2 6 2 2 29" xfId="2690"/>
    <cellStyle name="Millares 2 2 6 2 2 3" xfId="2691"/>
    <cellStyle name="Millares 2 2 6 2 2 30" xfId="2692"/>
    <cellStyle name="Millares 2 2 6 2 2 31" xfId="2693"/>
    <cellStyle name="Millares 2 2 6 2 2 32" xfId="2694"/>
    <cellStyle name="Millares 2 2 6 2 2 33" xfId="2695"/>
    <cellStyle name="Millares 2 2 6 2 2 34" xfId="2696"/>
    <cellStyle name="Millares 2 2 6 2 2 35" xfId="2697"/>
    <cellStyle name="Millares 2 2 6 2 2 36" xfId="2698"/>
    <cellStyle name="Millares 2 2 6 2 2 37" xfId="2699"/>
    <cellStyle name="Millares 2 2 6 2 2 38" xfId="2700"/>
    <cellStyle name="Millares 2 2 6 2 2 39" xfId="2701"/>
    <cellStyle name="Millares 2 2 6 2 2 4" xfId="2702"/>
    <cellStyle name="Millares 2 2 6 2 2 40" xfId="2703"/>
    <cellStyle name="Millares 2 2 6 2 2 41" xfId="2704"/>
    <cellStyle name="Millares 2 2 6 2 2 42" xfId="2705"/>
    <cellStyle name="Millares 2 2 6 2 2 43" xfId="2706"/>
    <cellStyle name="Millares 2 2 6 2 2 44" xfId="2707"/>
    <cellStyle name="Millares 2 2 6 2 2 45" xfId="2708"/>
    <cellStyle name="Millares 2 2 6 2 2 46" xfId="2709"/>
    <cellStyle name="Millares 2 2 6 2 2 47" xfId="2710"/>
    <cellStyle name="Millares 2 2 6 2 2 48" xfId="2711"/>
    <cellStyle name="Millares 2 2 6 2 2 49" xfId="2712"/>
    <cellStyle name="Millares 2 2 6 2 2 5" xfId="2713"/>
    <cellStyle name="Millares 2 2 6 2 2 50" xfId="2714"/>
    <cellStyle name="Millares 2 2 6 2 2 51" xfId="2715"/>
    <cellStyle name="Millares 2 2 6 2 2 52" xfId="2716"/>
    <cellStyle name="Millares 2 2 6 2 2 53" xfId="2717"/>
    <cellStyle name="Millares 2 2 6 2 2 54" xfId="2718"/>
    <cellStyle name="Millares 2 2 6 2 2 55" xfId="2719"/>
    <cellStyle name="Millares 2 2 6 2 2 55 2" xfId="2720"/>
    <cellStyle name="Millares 2 2 6 2 2 55 2 2" xfId="2721"/>
    <cellStyle name="Millares 2 2 6 2 2 55 2 2 2" xfId="2722"/>
    <cellStyle name="Millares 2 2 6 2 2 55 3" xfId="2723"/>
    <cellStyle name="Millares 2 2 6 2 2 56" xfId="2724"/>
    <cellStyle name="Millares 2 2 6 2 2 57" xfId="2725"/>
    <cellStyle name="Millares 2 2 6 2 2 58" xfId="2726"/>
    <cellStyle name="Millares 2 2 6 2 2 59" xfId="2727"/>
    <cellStyle name="Millares 2 2 6 2 2 6" xfId="2728"/>
    <cellStyle name="Millares 2 2 6 2 2 60" xfId="2729"/>
    <cellStyle name="Millares 2 2 6 2 2 61" xfId="2730"/>
    <cellStyle name="Millares 2 2 6 2 2 62" xfId="2731"/>
    <cellStyle name="Millares 2 2 6 2 2 62 2" xfId="2732"/>
    <cellStyle name="Millares 2 2 6 2 2 7" xfId="2733"/>
    <cellStyle name="Millares 2 2 6 2 2 8" xfId="2734"/>
    <cellStyle name="Millares 2 2 6 2 2 9" xfId="2735"/>
    <cellStyle name="Millares 2 2 6 2 20" xfId="2736"/>
    <cellStyle name="Millares 2 2 6 2 21" xfId="2737"/>
    <cellStyle name="Millares 2 2 6 2 22" xfId="2738"/>
    <cellStyle name="Millares 2 2 6 2 23" xfId="2739"/>
    <cellStyle name="Millares 2 2 6 2 24" xfId="2740"/>
    <cellStyle name="Millares 2 2 6 2 25" xfId="2741"/>
    <cellStyle name="Millares 2 2 6 2 26" xfId="2742"/>
    <cellStyle name="Millares 2 2 6 2 27" xfId="2743"/>
    <cellStyle name="Millares 2 2 6 2 28" xfId="2744"/>
    <cellStyle name="Millares 2 2 6 2 29" xfId="2745"/>
    <cellStyle name="Millares 2 2 6 2 3" xfId="2746"/>
    <cellStyle name="Millares 2 2 6 2 3 2" xfId="2747"/>
    <cellStyle name="Millares 2 2 6 2 3 2 2" xfId="2748"/>
    <cellStyle name="Millares 2 2 6 2 3 2 2 2" xfId="2749"/>
    <cellStyle name="Millares 2 2 6 2 3 2 2 2 2" xfId="2750"/>
    <cellStyle name="Millares 2 2 6 2 3 2 2 2 2 2" xfId="2751"/>
    <cellStyle name="Millares 2 2 6 2 3 2 2 3" xfId="2752"/>
    <cellStyle name="Millares 2 2 6 2 3 2 3" xfId="2753"/>
    <cellStyle name="Millares 2 2 6 2 3 2 4" xfId="2754"/>
    <cellStyle name="Millares 2 2 6 2 3 2 5" xfId="2755"/>
    <cellStyle name="Millares 2 2 6 2 3 2 6" xfId="2756"/>
    <cellStyle name="Millares 2 2 6 2 3 2 7" xfId="2757"/>
    <cellStyle name="Millares 2 2 6 2 3 2 8" xfId="2758"/>
    <cellStyle name="Millares 2 2 6 2 3 2 9" xfId="2759"/>
    <cellStyle name="Millares 2 2 6 2 3 2 9 2" xfId="2760"/>
    <cellStyle name="Millares 2 2 6 2 3 3" xfId="2761"/>
    <cellStyle name="Millares 2 2 6 2 3 3 2" xfId="2762"/>
    <cellStyle name="Millares 2 2 6 2 3 3 2 2" xfId="2763"/>
    <cellStyle name="Millares 2 2 6 2 3 3 2 2 2" xfId="2764"/>
    <cellStyle name="Millares 2 2 6 2 3 3 3" xfId="2765"/>
    <cellStyle name="Millares 2 2 6 2 3 4" xfId="2766"/>
    <cellStyle name="Millares 2 2 6 2 3 5" xfId="2767"/>
    <cellStyle name="Millares 2 2 6 2 3 6" xfId="2768"/>
    <cellStyle name="Millares 2 2 6 2 3 7" xfId="2769"/>
    <cellStyle name="Millares 2 2 6 2 3 8" xfId="2770"/>
    <cellStyle name="Millares 2 2 6 2 3 9" xfId="2771"/>
    <cellStyle name="Millares 2 2 6 2 3 9 2" xfId="2772"/>
    <cellStyle name="Millares 2 2 6 2 30" xfId="2773"/>
    <cellStyle name="Millares 2 2 6 2 31" xfId="2774"/>
    <cellStyle name="Millares 2 2 6 2 32" xfId="2775"/>
    <cellStyle name="Millares 2 2 6 2 33" xfId="2776"/>
    <cellStyle name="Millares 2 2 6 2 34" xfId="2777"/>
    <cellStyle name="Millares 2 2 6 2 35" xfId="2778"/>
    <cellStyle name="Millares 2 2 6 2 36" xfId="2779"/>
    <cellStyle name="Millares 2 2 6 2 37" xfId="2780"/>
    <cellStyle name="Millares 2 2 6 2 38" xfId="2781"/>
    <cellStyle name="Millares 2 2 6 2 39" xfId="2782"/>
    <cellStyle name="Millares 2 2 6 2 4" xfId="2783"/>
    <cellStyle name="Millares 2 2 6 2 40" xfId="2784"/>
    <cellStyle name="Millares 2 2 6 2 41" xfId="2785"/>
    <cellStyle name="Millares 2 2 6 2 42" xfId="2786"/>
    <cellStyle name="Millares 2 2 6 2 43" xfId="2787"/>
    <cellStyle name="Millares 2 2 6 2 44" xfId="2788"/>
    <cellStyle name="Millares 2 2 6 2 45" xfId="2789"/>
    <cellStyle name="Millares 2 2 6 2 46" xfId="2790"/>
    <cellStyle name="Millares 2 2 6 2 47" xfId="2791"/>
    <cellStyle name="Millares 2 2 6 2 48" xfId="2792"/>
    <cellStyle name="Millares 2 2 6 2 49" xfId="2793"/>
    <cellStyle name="Millares 2 2 6 2 5" xfId="2794"/>
    <cellStyle name="Millares 2 2 6 2 50" xfId="2795"/>
    <cellStyle name="Millares 2 2 6 2 51" xfId="2796"/>
    <cellStyle name="Millares 2 2 6 2 52" xfId="2797"/>
    <cellStyle name="Millares 2 2 6 2 53" xfId="2798"/>
    <cellStyle name="Millares 2 2 6 2 54" xfId="2799"/>
    <cellStyle name="Millares 2 2 6 2 55" xfId="2800"/>
    <cellStyle name="Millares 2 2 6 2 55 2" xfId="2801"/>
    <cellStyle name="Millares 2 2 6 2 55 2 2" xfId="2802"/>
    <cellStyle name="Millares 2 2 6 2 55 2 2 2" xfId="2803"/>
    <cellStyle name="Millares 2 2 6 2 55 3" xfId="2804"/>
    <cellStyle name="Millares 2 2 6 2 56" xfId="2805"/>
    <cellStyle name="Millares 2 2 6 2 57" xfId="2806"/>
    <cellStyle name="Millares 2 2 6 2 58" xfId="2807"/>
    <cellStyle name="Millares 2 2 6 2 59" xfId="2808"/>
    <cellStyle name="Millares 2 2 6 2 6" xfId="2809"/>
    <cellStyle name="Millares 2 2 6 2 60" xfId="2810"/>
    <cellStyle name="Millares 2 2 6 2 61" xfId="2811"/>
    <cellStyle name="Millares 2 2 6 2 62" xfId="2812"/>
    <cellStyle name="Millares 2 2 6 2 62 2" xfId="2813"/>
    <cellStyle name="Millares 2 2 6 2 7" xfId="2814"/>
    <cellStyle name="Millares 2 2 6 2 8" xfId="2815"/>
    <cellStyle name="Millares 2 2 6 2 9" xfId="2816"/>
    <cellStyle name="Millares 2 2 6 20" xfId="2817"/>
    <cellStyle name="Millares 2 2 6 21" xfId="2818"/>
    <cellStyle name="Millares 2 2 6 22" xfId="2819"/>
    <cellStyle name="Millares 2 2 6 23" xfId="2820"/>
    <cellStyle name="Millares 2 2 6 24" xfId="2821"/>
    <cellStyle name="Millares 2 2 6 25" xfId="2822"/>
    <cellStyle name="Millares 2 2 6 26" xfId="2823"/>
    <cellStyle name="Millares 2 2 6 27" xfId="2824"/>
    <cellStyle name="Millares 2 2 6 28" xfId="2825"/>
    <cellStyle name="Millares 2 2 6 29" xfId="2826"/>
    <cellStyle name="Millares 2 2 6 3" xfId="2827"/>
    <cellStyle name="Millares 2 2 6 3 2" xfId="2828"/>
    <cellStyle name="Millares 2 2 6 3 2 2" xfId="2829"/>
    <cellStyle name="Millares 2 2 6 3 2 2 2" xfId="2830"/>
    <cellStyle name="Millares 2 2 6 3 2 2 2 2" xfId="2831"/>
    <cellStyle name="Millares 2 2 6 3 2 2 2 2 2" xfId="2832"/>
    <cellStyle name="Millares 2 2 6 3 2 2 3" xfId="2833"/>
    <cellStyle name="Millares 2 2 6 3 2 3" xfId="2834"/>
    <cellStyle name="Millares 2 2 6 3 2 4" xfId="2835"/>
    <cellStyle name="Millares 2 2 6 3 2 5" xfId="2836"/>
    <cellStyle name="Millares 2 2 6 3 2 6" xfId="2837"/>
    <cellStyle name="Millares 2 2 6 3 2 7" xfId="2838"/>
    <cellStyle name="Millares 2 2 6 3 2 8" xfId="2839"/>
    <cellStyle name="Millares 2 2 6 3 2 9" xfId="2840"/>
    <cellStyle name="Millares 2 2 6 3 2 9 2" xfId="2841"/>
    <cellStyle name="Millares 2 2 6 3 3" xfId="2842"/>
    <cellStyle name="Millares 2 2 6 3 3 2" xfId="2843"/>
    <cellStyle name="Millares 2 2 6 3 3 2 2" xfId="2844"/>
    <cellStyle name="Millares 2 2 6 3 3 2 2 2" xfId="2845"/>
    <cellStyle name="Millares 2 2 6 3 3 3" xfId="2846"/>
    <cellStyle name="Millares 2 2 6 3 4" xfId="2847"/>
    <cellStyle name="Millares 2 2 6 3 5" xfId="2848"/>
    <cellStyle name="Millares 2 2 6 3 6" xfId="2849"/>
    <cellStyle name="Millares 2 2 6 3 7" xfId="2850"/>
    <cellStyle name="Millares 2 2 6 3 8" xfId="2851"/>
    <cellStyle name="Millares 2 2 6 3 9" xfId="2852"/>
    <cellStyle name="Millares 2 2 6 3 9 2" xfId="2853"/>
    <cellStyle name="Millares 2 2 6 30" xfId="2854"/>
    <cellStyle name="Millares 2 2 6 31" xfId="2855"/>
    <cellStyle name="Millares 2 2 6 32" xfId="2856"/>
    <cellStyle name="Millares 2 2 6 33" xfId="2857"/>
    <cellStyle name="Millares 2 2 6 34" xfId="2858"/>
    <cellStyle name="Millares 2 2 6 35" xfId="2859"/>
    <cellStyle name="Millares 2 2 6 36" xfId="2860"/>
    <cellStyle name="Millares 2 2 6 37" xfId="2861"/>
    <cellStyle name="Millares 2 2 6 38" xfId="2862"/>
    <cellStyle name="Millares 2 2 6 39" xfId="2863"/>
    <cellStyle name="Millares 2 2 6 4" xfId="2864"/>
    <cellStyle name="Millares 2 2 6 40" xfId="2865"/>
    <cellStyle name="Millares 2 2 6 41" xfId="2866"/>
    <cellStyle name="Millares 2 2 6 42" xfId="2867"/>
    <cellStyle name="Millares 2 2 6 43" xfId="2868"/>
    <cellStyle name="Millares 2 2 6 44" xfId="2869"/>
    <cellStyle name="Millares 2 2 6 45" xfId="2870"/>
    <cellStyle name="Millares 2 2 6 46" xfId="2871"/>
    <cellStyle name="Millares 2 2 6 47" xfId="2872"/>
    <cellStyle name="Millares 2 2 6 48" xfId="2873"/>
    <cellStyle name="Millares 2 2 6 49" xfId="2874"/>
    <cellStyle name="Millares 2 2 6 5" xfId="2875"/>
    <cellStyle name="Millares 2 2 6 50" xfId="2876"/>
    <cellStyle name="Millares 2 2 6 51" xfId="2877"/>
    <cellStyle name="Millares 2 2 6 52" xfId="2878"/>
    <cellStyle name="Millares 2 2 6 53" xfId="2879"/>
    <cellStyle name="Millares 2 2 6 54" xfId="2880"/>
    <cellStyle name="Millares 2 2 6 55" xfId="2881"/>
    <cellStyle name="Millares 2 2 6 56" xfId="2882"/>
    <cellStyle name="Millares 2 2 6 56 2" xfId="2883"/>
    <cellStyle name="Millares 2 2 6 56 2 2" xfId="2884"/>
    <cellStyle name="Millares 2 2 6 56 2 2 2" xfId="2885"/>
    <cellStyle name="Millares 2 2 6 56 3" xfId="2886"/>
    <cellStyle name="Millares 2 2 6 57" xfId="2887"/>
    <cellStyle name="Millares 2 2 6 58" xfId="2888"/>
    <cellStyle name="Millares 2 2 6 59" xfId="2889"/>
    <cellStyle name="Millares 2 2 6 6" xfId="2890"/>
    <cellStyle name="Millares 2 2 6 60" xfId="2891"/>
    <cellStyle name="Millares 2 2 6 61" xfId="2892"/>
    <cellStyle name="Millares 2 2 6 62" xfId="2893"/>
    <cellStyle name="Millares 2 2 6 63" xfId="2894"/>
    <cellStyle name="Millares 2 2 6 63 2" xfId="2895"/>
    <cellStyle name="Millares 2 2 6 7" xfId="2896"/>
    <cellStyle name="Millares 2 2 6 8" xfId="2897"/>
    <cellStyle name="Millares 2 2 6 9" xfId="2898"/>
    <cellStyle name="Millares 2 2 60" xfId="2899"/>
    <cellStyle name="Millares 2 2 61" xfId="2900"/>
    <cellStyle name="Millares 2 2 61 2" xfId="2901"/>
    <cellStyle name="Millares 2 2 61 2 2" xfId="2902"/>
    <cellStyle name="Millares 2 2 61 2 2 2" xfId="2903"/>
    <cellStyle name="Millares 2 2 61 3" xfId="2904"/>
    <cellStyle name="Millares 2 2 62" xfId="2905"/>
    <cellStyle name="Millares 2 2 63" xfId="2906"/>
    <cellStyle name="Millares 2 2 64" xfId="2907"/>
    <cellStyle name="Millares 2 2 65" xfId="2908"/>
    <cellStyle name="Millares 2 2 66" xfId="2909"/>
    <cellStyle name="Millares 2 2 67" xfId="2910"/>
    <cellStyle name="Millares 2 2 68" xfId="2911"/>
    <cellStyle name="Millares 2 2 68 2" xfId="2912"/>
    <cellStyle name="Millares 2 2 69" xfId="2913"/>
    <cellStyle name="Millares 2 2 7" xfId="2914"/>
    <cellStyle name="Millares 2 2 70" xfId="2915"/>
    <cellStyle name="Millares 2 2 70 2" xfId="2916"/>
    <cellStyle name="Millares 2 2 71" xfId="193"/>
    <cellStyle name="Millares 2 2 8" xfId="2917"/>
    <cellStyle name="Millares 2 2 8 10" xfId="2918"/>
    <cellStyle name="Millares 2 2 8 11" xfId="2919"/>
    <cellStyle name="Millares 2 2 8 12" xfId="2920"/>
    <cellStyle name="Millares 2 2 8 13" xfId="2921"/>
    <cellStyle name="Millares 2 2 8 14" xfId="2922"/>
    <cellStyle name="Millares 2 2 8 15" xfId="2923"/>
    <cellStyle name="Millares 2 2 8 16" xfId="2924"/>
    <cellStyle name="Millares 2 2 8 17" xfId="2925"/>
    <cellStyle name="Millares 2 2 8 18" xfId="2926"/>
    <cellStyle name="Millares 2 2 8 19" xfId="2927"/>
    <cellStyle name="Millares 2 2 8 2" xfId="2928"/>
    <cellStyle name="Millares 2 2 8 2 2" xfId="2929"/>
    <cellStyle name="Millares 2 2 8 2 2 2" xfId="2930"/>
    <cellStyle name="Millares 2 2 8 2 2 2 2" xfId="2931"/>
    <cellStyle name="Millares 2 2 8 2 2 2 2 2" xfId="2932"/>
    <cellStyle name="Millares 2 2 8 2 2 2 2 2 2" xfId="2933"/>
    <cellStyle name="Millares 2 2 8 2 2 2 3" xfId="2934"/>
    <cellStyle name="Millares 2 2 8 2 2 3" xfId="2935"/>
    <cellStyle name="Millares 2 2 8 2 2 4" xfId="2936"/>
    <cellStyle name="Millares 2 2 8 2 2 5" xfId="2937"/>
    <cellStyle name="Millares 2 2 8 2 2 6" xfId="2938"/>
    <cellStyle name="Millares 2 2 8 2 2 7" xfId="2939"/>
    <cellStyle name="Millares 2 2 8 2 2 8" xfId="2940"/>
    <cellStyle name="Millares 2 2 8 2 2 9" xfId="2941"/>
    <cellStyle name="Millares 2 2 8 2 2 9 2" xfId="2942"/>
    <cellStyle name="Millares 2 2 8 2 3" xfId="2943"/>
    <cellStyle name="Millares 2 2 8 2 3 2" xfId="2944"/>
    <cellStyle name="Millares 2 2 8 2 3 2 2" xfId="2945"/>
    <cellStyle name="Millares 2 2 8 2 3 2 2 2" xfId="2946"/>
    <cellStyle name="Millares 2 2 8 2 3 3" xfId="2947"/>
    <cellStyle name="Millares 2 2 8 2 4" xfId="2948"/>
    <cellStyle name="Millares 2 2 8 2 5" xfId="2949"/>
    <cellStyle name="Millares 2 2 8 2 6" xfId="2950"/>
    <cellStyle name="Millares 2 2 8 2 7" xfId="2951"/>
    <cellStyle name="Millares 2 2 8 2 8" xfId="2952"/>
    <cellStyle name="Millares 2 2 8 2 9" xfId="2953"/>
    <cellStyle name="Millares 2 2 8 2 9 2" xfId="2954"/>
    <cellStyle name="Millares 2 2 8 20" xfId="2955"/>
    <cellStyle name="Millares 2 2 8 21" xfId="2956"/>
    <cellStyle name="Millares 2 2 8 22" xfId="2957"/>
    <cellStyle name="Millares 2 2 8 23" xfId="2958"/>
    <cellStyle name="Millares 2 2 8 24" xfId="2959"/>
    <cellStyle name="Millares 2 2 8 25" xfId="2960"/>
    <cellStyle name="Millares 2 2 8 26" xfId="2961"/>
    <cellStyle name="Millares 2 2 8 27" xfId="2962"/>
    <cellStyle name="Millares 2 2 8 28" xfId="2963"/>
    <cellStyle name="Millares 2 2 8 29" xfId="2964"/>
    <cellStyle name="Millares 2 2 8 3" xfId="2965"/>
    <cellStyle name="Millares 2 2 8 30" xfId="2966"/>
    <cellStyle name="Millares 2 2 8 31" xfId="2967"/>
    <cellStyle name="Millares 2 2 8 32" xfId="2968"/>
    <cellStyle name="Millares 2 2 8 33" xfId="2969"/>
    <cellStyle name="Millares 2 2 8 34" xfId="2970"/>
    <cellStyle name="Millares 2 2 8 35" xfId="2971"/>
    <cellStyle name="Millares 2 2 8 36" xfId="2972"/>
    <cellStyle name="Millares 2 2 8 37" xfId="2973"/>
    <cellStyle name="Millares 2 2 8 38" xfId="2974"/>
    <cellStyle name="Millares 2 2 8 39" xfId="2975"/>
    <cellStyle name="Millares 2 2 8 4" xfId="2976"/>
    <cellStyle name="Millares 2 2 8 40" xfId="2977"/>
    <cellStyle name="Millares 2 2 8 41" xfId="2978"/>
    <cellStyle name="Millares 2 2 8 42" xfId="2979"/>
    <cellStyle name="Millares 2 2 8 43" xfId="2980"/>
    <cellStyle name="Millares 2 2 8 44" xfId="2981"/>
    <cellStyle name="Millares 2 2 8 45" xfId="2982"/>
    <cellStyle name="Millares 2 2 8 46" xfId="2983"/>
    <cellStyle name="Millares 2 2 8 47" xfId="2984"/>
    <cellStyle name="Millares 2 2 8 48" xfId="2985"/>
    <cellStyle name="Millares 2 2 8 49" xfId="2986"/>
    <cellStyle name="Millares 2 2 8 5" xfId="2987"/>
    <cellStyle name="Millares 2 2 8 50" xfId="2988"/>
    <cellStyle name="Millares 2 2 8 51" xfId="2989"/>
    <cellStyle name="Millares 2 2 8 52" xfId="2990"/>
    <cellStyle name="Millares 2 2 8 53" xfId="2991"/>
    <cellStyle name="Millares 2 2 8 54" xfId="2992"/>
    <cellStyle name="Millares 2 2 8 55" xfId="2993"/>
    <cellStyle name="Millares 2 2 8 55 2" xfId="2994"/>
    <cellStyle name="Millares 2 2 8 55 2 2" xfId="2995"/>
    <cellStyle name="Millares 2 2 8 55 2 2 2" xfId="2996"/>
    <cellStyle name="Millares 2 2 8 55 3" xfId="2997"/>
    <cellStyle name="Millares 2 2 8 56" xfId="2998"/>
    <cellStyle name="Millares 2 2 8 57" xfId="2999"/>
    <cellStyle name="Millares 2 2 8 58" xfId="3000"/>
    <cellStyle name="Millares 2 2 8 59" xfId="3001"/>
    <cellStyle name="Millares 2 2 8 6" xfId="3002"/>
    <cellStyle name="Millares 2 2 8 60" xfId="3003"/>
    <cellStyle name="Millares 2 2 8 61" xfId="3004"/>
    <cellStyle name="Millares 2 2 8 62" xfId="3005"/>
    <cellStyle name="Millares 2 2 8 62 2" xfId="3006"/>
    <cellStyle name="Millares 2 2 8 7" xfId="3007"/>
    <cellStyle name="Millares 2 2 8 8" xfId="3008"/>
    <cellStyle name="Millares 2 2 8 9" xfId="3009"/>
    <cellStyle name="Millares 2 2 9" xfId="3010"/>
    <cellStyle name="Millares 2 2 9 2" xfId="3011"/>
    <cellStyle name="Millares 2 2 9 2 2" xfId="3012"/>
    <cellStyle name="Millares 2 2 9 2 2 2" xfId="3013"/>
    <cellStyle name="Millares 2 2 9 2 2 2 2" xfId="3014"/>
    <cellStyle name="Millares 2 2 9 2 2 2 2 2" xfId="3015"/>
    <cellStyle name="Millares 2 2 9 2 2 3" xfId="3016"/>
    <cellStyle name="Millares 2 2 9 2 3" xfId="3017"/>
    <cellStyle name="Millares 2 2 9 2 4" xfId="3018"/>
    <cellStyle name="Millares 2 2 9 2 5" xfId="3019"/>
    <cellStyle name="Millares 2 2 9 2 6" xfId="3020"/>
    <cellStyle name="Millares 2 2 9 2 7" xfId="3021"/>
    <cellStyle name="Millares 2 2 9 2 8" xfId="3022"/>
    <cellStyle name="Millares 2 2 9 2 9" xfId="3023"/>
    <cellStyle name="Millares 2 2 9 2 9 2" xfId="3024"/>
    <cellStyle name="Millares 2 2 9 3" xfId="3025"/>
    <cellStyle name="Millares 2 2 9 3 2" xfId="3026"/>
    <cellStyle name="Millares 2 2 9 3 2 2" xfId="3027"/>
    <cellStyle name="Millares 2 2 9 3 2 2 2" xfId="3028"/>
    <cellStyle name="Millares 2 2 9 3 3" xfId="3029"/>
    <cellStyle name="Millares 2 2 9 4" xfId="3030"/>
    <cellStyle name="Millares 2 2 9 5" xfId="3031"/>
    <cellStyle name="Millares 2 2 9 6" xfId="3032"/>
    <cellStyle name="Millares 2 2 9 7" xfId="3033"/>
    <cellStyle name="Millares 2 2 9 8" xfId="3034"/>
    <cellStyle name="Millares 2 2 9 9" xfId="3035"/>
    <cellStyle name="Millares 2 2 9 9 2" xfId="3036"/>
    <cellStyle name="Millares 2 20" xfId="3037"/>
    <cellStyle name="Millares 2 21" xfId="3038"/>
    <cellStyle name="Millares 2 22" xfId="3039"/>
    <cellStyle name="Millares 2 23" xfId="3040"/>
    <cellStyle name="Millares 2 24" xfId="3041"/>
    <cellStyle name="Millares 2 25" xfId="3042"/>
    <cellStyle name="Millares 2 26" xfId="3043"/>
    <cellStyle name="Millares 2 27" xfId="3044"/>
    <cellStyle name="Millares 2 28" xfId="3045"/>
    <cellStyle name="Millares 2 29" xfId="3046"/>
    <cellStyle name="Millares 2 3" xfId="3047"/>
    <cellStyle name="Millares 2 3 2" xfId="3048"/>
    <cellStyle name="Millares 2 30" xfId="3049"/>
    <cellStyle name="Millares 2 31" xfId="3050"/>
    <cellStyle name="Millares 2 32" xfId="3051"/>
    <cellStyle name="Millares 2 33" xfId="3052"/>
    <cellStyle name="Millares 2 34" xfId="3053"/>
    <cellStyle name="Millares 2 35" xfId="3054"/>
    <cellStyle name="Millares 2 36" xfId="3055"/>
    <cellStyle name="Millares 2 37" xfId="3056"/>
    <cellStyle name="Millares 2 38" xfId="3057"/>
    <cellStyle name="Millares 2 39" xfId="3058"/>
    <cellStyle name="Millares 2 4" xfId="3059"/>
    <cellStyle name="Millares 2 40" xfId="3060"/>
    <cellStyle name="Millares 2 41" xfId="3061"/>
    <cellStyle name="Millares 2 42" xfId="3062"/>
    <cellStyle name="Millares 2 43" xfId="3063"/>
    <cellStyle name="Millares 2 44" xfId="3064"/>
    <cellStyle name="Millares 2 45" xfId="3065"/>
    <cellStyle name="Millares 2 46" xfId="3066"/>
    <cellStyle name="Millares 2 47" xfId="3067"/>
    <cellStyle name="Millares 2 48" xfId="3068"/>
    <cellStyle name="Millares 2 49" xfId="3069"/>
    <cellStyle name="Millares 2 5" xfId="3070"/>
    <cellStyle name="Millares 2 50" xfId="3071"/>
    <cellStyle name="Millares 2 51" xfId="3072"/>
    <cellStyle name="Millares 2 52" xfId="3073"/>
    <cellStyle name="Millares 2 53" xfId="3074"/>
    <cellStyle name="Millares 2 54" xfId="3075"/>
    <cellStyle name="Millares 2 55" xfId="3076"/>
    <cellStyle name="Millares 2 56" xfId="3077"/>
    <cellStyle name="Millares 2 57" xfId="3078"/>
    <cellStyle name="Millares 2 58" xfId="3079"/>
    <cellStyle name="Millares 2 59" xfId="3080"/>
    <cellStyle name="Millares 2 6" xfId="3081"/>
    <cellStyle name="Millares 2 60" xfId="3082"/>
    <cellStyle name="Millares 2 61" xfId="3083"/>
    <cellStyle name="Millares 2 62" xfId="3084"/>
    <cellStyle name="Millares 2 63" xfId="3085"/>
    <cellStyle name="Millares 2 64" xfId="3086"/>
    <cellStyle name="Millares 2 65" xfId="3087"/>
    <cellStyle name="Millares 2 66" xfId="3088"/>
    <cellStyle name="Millares 2 67" xfId="3089"/>
    <cellStyle name="Millares 2 68" xfId="3090"/>
    <cellStyle name="Millares 2 69" xfId="3091"/>
    <cellStyle name="Millares 2 7" xfId="3092"/>
    <cellStyle name="Millares 2 70" xfId="3093"/>
    <cellStyle name="Millares 2 71" xfId="3094"/>
    <cellStyle name="Millares 2 71 2" xfId="3095"/>
    <cellStyle name="Millares 2 72" xfId="182"/>
    <cellStyle name="Millares 2 8" xfId="3096"/>
    <cellStyle name="Millares 2 9" xfId="3097"/>
    <cellStyle name="Millares 2_consolidado BSC-POA2009" xfId="3098"/>
    <cellStyle name="Millares 20" xfId="3099"/>
    <cellStyle name="Millares 21" xfId="3100"/>
    <cellStyle name="Millares 22" xfId="3101"/>
    <cellStyle name="Millares 23" xfId="3102"/>
    <cellStyle name="Millares 23 2" xfId="3103"/>
    <cellStyle name="Millares 24" xfId="3104"/>
    <cellStyle name="Millares 24 2" xfId="3105"/>
    <cellStyle name="Millares 24 3" xfId="3106"/>
    <cellStyle name="Millares 24 4" xfId="3107"/>
    <cellStyle name="Millares 25" xfId="3108"/>
    <cellStyle name="Millares 26" xfId="3109"/>
    <cellStyle name="Millares 26 2" xfId="3110"/>
    <cellStyle name="Millares 27" xfId="3111"/>
    <cellStyle name="Millares 28" xfId="3112"/>
    <cellStyle name="Millares 29" xfId="3113"/>
    <cellStyle name="Millares 3" xfId="6"/>
    <cellStyle name="Millares 3 2" xfId="3115"/>
    <cellStyle name="Millares 3 3" xfId="3116"/>
    <cellStyle name="Millares 3 4" xfId="3117"/>
    <cellStyle name="Millares 3 5" xfId="3118"/>
    <cellStyle name="Millares 3 6" xfId="3114"/>
    <cellStyle name="Millares 3 7" xfId="3314"/>
    <cellStyle name="Millares 30" xfId="3119"/>
    <cellStyle name="Millares 31" xfId="3120"/>
    <cellStyle name="Millares 32" xfId="3121"/>
    <cellStyle name="Millares 33" xfId="3122"/>
    <cellStyle name="Millares 34" xfId="3123"/>
    <cellStyle name="Millares 35" xfId="3124"/>
    <cellStyle name="Millares 36" xfId="3125"/>
    <cellStyle name="Millares 37" xfId="3126"/>
    <cellStyle name="Millares 38" xfId="3127"/>
    <cellStyle name="Millares 39" xfId="3128"/>
    <cellStyle name="Millares 4" xfId="25"/>
    <cellStyle name="Millares 4 2" xfId="3130"/>
    <cellStyle name="Millares 4 3" xfId="3129"/>
    <cellStyle name="Millares 40" xfId="3131"/>
    <cellStyle name="Millares 41" xfId="3132"/>
    <cellStyle name="Millares 42" xfId="3133"/>
    <cellStyle name="Millares 43" xfId="3134"/>
    <cellStyle name="Millares 44" xfId="3135"/>
    <cellStyle name="Millares 45" xfId="3136"/>
    <cellStyle name="Millares 46" xfId="3137"/>
    <cellStyle name="Millares 47" xfId="3138"/>
    <cellStyle name="Millares 48" xfId="3139"/>
    <cellStyle name="Millares 49" xfId="3140"/>
    <cellStyle name="Millares 5" xfId="3141"/>
    <cellStyle name="Millares 50" xfId="3142"/>
    <cellStyle name="Millares 51" xfId="3143"/>
    <cellStyle name="Millares 52" xfId="3144"/>
    <cellStyle name="Millares 53" xfId="3145"/>
    <cellStyle name="Millares 54" xfId="3146"/>
    <cellStyle name="Millares 55" xfId="3147"/>
    <cellStyle name="Millares 56" xfId="3148"/>
    <cellStyle name="Millares 57" xfId="3149"/>
    <cellStyle name="Millares 58" xfId="3150"/>
    <cellStyle name="Millares 59" xfId="3151"/>
    <cellStyle name="Millares 6" xfId="3152"/>
    <cellStyle name="Millares 6 2" xfId="3153"/>
    <cellStyle name="Millares 60" xfId="3154"/>
    <cellStyle name="Millares 61" xfId="3155"/>
    <cellStyle name="Millares 62" xfId="3156"/>
    <cellStyle name="Millares 63" xfId="3157"/>
    <cellStyle name="Millares 64" xfId="3158"/>
    <cellStyle name="Millares 65" xfId="3159"/>
    <cellStyle name="Millares 66" xfId="3160"/>
    <cellStyle name="Millares 67" xfId="3161"/>
    <cellStyle name="Millares 68" xfId="3162"/>
    <cellStyle name="Millares 69" xfId="3163"/>
    <cellStyle name="Millares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0" xfId="3176"/>
    <cellStyle name="Millares 81" xfId="3177"/>
    <cellStyle name="Millares 82" xfId="3178"/>
    <cellStyle name="Millares 83" xfId="3179"/>
    <cellStyle name="Millares 84" xfId="3180"/>
    <cellStyle name="Millares 85" xfId="3181"/>
    <cellStyle name="Millares 86" xfId="3182"/>
    <cellStyle name="Millares 87" xfId="3183"/>
    <cellStyle name="Millares 88" xfId="3184"/>
    <cellStyle name="Millares 89" xfId="3185"/>
    <cellStyle name="Millares 9" xfId="3186"/>
    <cellStyle name="Millares 90" xfId="3187"/>
    <cellStyle name="Millares 91" xfId="3188"/>
    <cellStyle name="Millares 92" xfId="3189"/>
    <cellStyle name="Millares 93" xfId="3298"/>
    <cellStyle name="Millares 94" xfId="3313"/>
    <cellStyle name="Millares 95" xfId="3190"/>
    <cellStyle name="Millares 95 2" xfId="3191"/>
    <cellStyle name="Millares 96" xfId="3192"/>
    <cellStyle name="Millares 96 2" xfId="3193"/>
    <cellStyle name="Millares 97" xfId="3194"/>
    <cellStyle name="Millares 97 2" xfId="3195"/>
    <cellStyle name="Moneda 10" xfId="3196"/>
    <cellStyle name="Moneda 11" xfId="3197"/>
    <cellStyle name="Moneda 12" xfId="3198"/>
    <cellStyle name="Moneda 13" xfId="3199"/>
    <cellStyle name="Moneda 13 2" xfId="3200"/>
    <cellStyle name="Moneda 14" xfId="3201"/>
    <cellStyle name="Moneda 15" xfId="3202"/>
    <cellStyle name="Moneda 16" xfId="3203"/>
    <cellStyle name="Moneda 17" xfId="3204"/>
    <cellStyle name="Moneda 17 2" xfId="3205"/>
    <cellStyle name="Moneda 18" xfId="3206"/>
    <cellStyle name="Moneda 19" xfId="3207"/>
    <cellStyle name="Moneda 2" xfId="3208"/>
    <cellStyle name="Moneda 2 2" xfId="3209"/>
    <cellStyle name="Moneda 2 2 2" xfId="3210"/>
    <cellStyle name="Moneda 2 2 3" xfId="3211"/>
    <cellStyle name="Moneda 2 3" xfId="3212"/>
    <cellStyle name="Moneda 2 3 2" xfId="3213"/>
    <cellStyle name="Moneda 2 3_Plan de Adquisiciones y Repuestos Proy 2010" xfId="3214"/>
    <cellStyle name="Moneda 2 4" xfId="3215"/>
    <cellStyle name="Moneda 2 5" xfId="3216"/>
    <cellStyle name="Moneda 2 6" xfId="3217"/>
    <cellStyle name="Moneda 2 7" xfId="3218"/>
    <cellStyle name="Moneda 2_ASIGNACIN INICIAL" xfId="3219"/>
    <cellStyle name="Moneda 20" xfId="3220"/>
    <cellStyle name="Moneda 21" xfId="3221"/>
    <cellStyle name="Moneda 22" xfId="3222"/>
    <cellStyle name="Moneda 23" xfId="3223"/>
    <cellStyle name="Moneda 24" xfId="3224"/>
    <cellStyle name="Moneda 25" xfId="3225"/>
    <cellStyle name="Moneda 3" xfId="3226"/>
    <cellStyle name="Moneda 4" xfId="3227"/>
    <cellStyle name="Moneda 5" xfId="3228"/>
    <cellStyle name="Moneda 6" xfId="3229"/>
    <cellStyle name="Moneda 7" xfId="3230"/>
    <cellStyle name="Moneda 7 2" xfId="3231"/>
    <cellStyle name="Moneda 8" xfId="3232"/>
    <cellStyle name="Moneda 9" xfId="3233"/>
    <cellStyle name="Moneda 9 2" xfId="3234"/>
    <cellStyle name="Neutral" xfId="33" builtinId="28" customBuiltin="1"/>
    <cellStyle name="Normal" xfId="0" builtinId="0"/>
    <cellStyle name="Normal 10" xfId="69"/>
    <cellStyle name="Normal 10 10 2" xfId="8"/>
    <cellStyle name="Normal 102" xfId="9"/>
    <cellStyle name="Normal 11" xfId="3235"/>
    <cellStyle name="Normal 110" xfId="10"/>
    <cellStyle name="Normal 12" xfId="3236"/>
    <cellStyle name="Normal 120" xfId="11"/>
    <cellStyle name="Normal 128" xfId="12"/>
    <cellStyle name="Normal 13" xfId="3237"/>
    <cellStyle name="Normal 13 2" xfId="3238"/>
    <cellStyle name="Normal 14" xfId="3297"/>
    <cellStyle name="Normal 15" xfId="3239"/>
    <cellStyle name="Normal 16" xfId="3300"/>
    <cellStyle name="Normal 17" xfId="3240"/>
    <cellStyle name="Normal 18" xfId="3302"/>
    <cellStyle name="Normal 19" xfId="3241"/>
    <cellStyle name="Normal 2" xfId="1"/>
    <cellStyle name="Normal 2 10" xfId="3242"/>
    <cellStyle name="Normal 2 11" xfId="3243"/>
    <cellStyle name="Normal 2 13" xfId="3244"/>
    <cellStyle name="Normal 2 14" xfId="3245"/>
    <cellStyle name="Normal 2 16" xfId="3246"/>
    <cellStyle name="Normal 2 18" xfId="3247"/>
    <cellStyle name="Normal 2 2" xfId="3"/>
    <cellStyle name="Normal 2 2 2" xfId="3249"/>
    <cellStyle name="Normal 2 2 3" xfId="3248"/>
    <cellStyle name="Normal 2 2 4" xfId="3317"/>
    <cellStyle name="Normal 2 20" xfId="3250"/>
    <cellStyle name="Normal 2 22" xfId="3251"/>
    <cellStyle name="Normal 2 23" xfId="3252"/>
    <cellStyle name="Normal 2 3" xfId="5"/>
    <cellStyle name="Normal 2 3 2" xfId="3253"/>
    <cellStyle name="Normal 2 4" xfId="68"/>
    <cellStyle name="Normal 2 5" xfId="3254"/>
    <cellStyle name="Normal 2 7" xfId="3255"/>
    <cellStyle name="Normal 2 8" xfId="3256"/>
    <cellStyle name="Normal 2 9" xfId="3257"/>
    <cellStyle name="Normal 2_ASIGNACIN INICIAL" xfId="3258"/>
    <cellStyle name="Normal 20" xfId="3303"/>
    <cellStyle name="Normal 21" xfId="3259"/>
    <cellStyle name="Normal 22" xfId="3299"/>
    <cellStyle name="Normal 23" xfId="3301"/>
    <cellStyle name="Normal 24" xfId="3260"/>
    <cellStyle name="Normal 25" xfId="3305"/>
    <cellStyle name="Normal 26" xfId="3306"/>
    <cellStyle name="Normal 27" xfId="13"/>
    <cellStyle name="Normal 27 2" xfId="3309"/>
    <cellStyle name="Normal 28" xfId="3307"/>
    <cellStyle name="Normal 29" xfId="3310"/>
    <cellStyle name="Normal 3" xfId="14"/>
    <cellStyle name="Normal 3 2" xfId="3262"/>
    <cellStyle name="Normal 3 3" xfId="3263"/>
    <cellStyle name="Normal 3 4" xfId="3261"/>
    <cellStyle name="Normal 3 5" xfId="3315"/>
    <cellStyle name="Normal 3_RETROACTIVO FINAL MDMQ 08-09" xfId="3264"/>
    <cellStyle name="Normal 30" xfId="3308"/>
    <cellStyle name="Normal 31" xfId="3304"/>
    <cellStyle name="Normal 32" xfId="3311"/>
    <cellStyle name="Normal 32 2" xfId="3312"/>
    <cellStyle name="Normal 33" xfId="67"/>
    <cellStyle name="Normal 34" xfId="3316"/>
    <cellStyle name="Normal 4" xfId="3265"/>
    <cellStyle name="Normal 40" xfId="15"/>
    <cellStyle name="Normal 5" xfId="3266"/>
    <cellStyle name="Normal 5 2" xfId="3267"/>
    <cellStyle name="Normal 51" xfId="16"/>
    <cellStyle name="Normal 6" xfId="3268"/>
    <cellStyle name="Normal 6 2" xfId="70"/>
    <cellStyle name="Normal 6 3" xfId="3269"/>
    <cellStyle name="Normal 6_PRESUPUESTO EJECUTADO TROLEBUS 2010" xfId="3270"/>
    <cellStyle name="Normal 69" xfId="17"/>
    <cellStyle name="Normal 7" xfId="3271"/>
    <cellStyle name="Normal 76" xfId="18"/>
    <cellStyle name="Normal 78" xfId="19"/>
    <cellStyle name="Normal 8" xfId="3272"/>
    <cellStyle name="Normal 82" xfId="20"/>
    <cellStyle name="Normal 9" xfId="3273"/>
    <cellStyle name="Normal 91" xfId="21"/>
    <cellStyle name="Normal 92" xfId="22"/>
    <cellStyle name="Normal 94" xfId="23"/>
    <cellStyle name="Normal 97" xfId="24"/>
    <cellStyle name="Notas" xfId="40" builtinId="10" customBuiltin="1"/>
    <cellStyle name="Notas 2" xfId="3274"/>
    <cellStyle name="Notas 3" xfId="3275"/>
    <cellStyle name="Notas 4" xfId="3276"/>
    <cellStyle name="Notas 5" xfId="3277"/>
    <cellStyle name="Notas 6" xfId="3278"/>
    <cellStyle name="Notas 7" xfId="3279"/>
    <cellStyle name="Notas 8" xfId="3280"/>
    <cellStyle name="Notas 9" xfId="3281"/>
    <cellStyle name="Note" xfId="3282"/>
    <cellStyle name="Output" xfId="3283"/>
    <cellStyle name="Porcentaje" xfId="3318" builtinId="5"/>
    <cellStyle name="Porcentual 2" xfId="3284"/>
    <cellStyle name="Porcentual 2 2" xfId="3285"/>
    <cellStyle name="Porcentual 2 3" xfId="3286"/>
    <cellStyle name="Porcentual 3" xfId="3287"/>
    <cellStyle name="Porcentual 4" xfId="3288"/>
    <cellStyle name="Porcentual 5" xfId="3289"/>
    <cellStyle name="Porcentual 6" xfId="3290"/>
    <cellStyle name="Porcentual 7" xfId="3291"/>
    <cellStyle name="Salida" xfId="35" builtinId="21" customBuiltin="1"/>
    <cellStyle name="Sheet Title" xfId="3292"/>
    <cellStyle name="Style 1" xfId="3293"/>
    <cellStyle name="Texto de advertencia" xfId="39" builtinId="11" customBuiltin="1"/>
    <cellStyle name="Texto explicativo" xfId="41" builtinId="53" customBuiltin="1"/>
    <cellStyle name="Title" xfId="3294"/>
    <cellStyle name="Título" xfId="26" builtinId="15" customBuiltin="1"/>
    <cellStyle name="Título 1" xfId="27" builtinId="16" customBuiltin="1"/>
    <cellStyle name="Título 2" xfId="28" builtinId="17" customBuiltin="1"/>
    <cellStyle name="Título 3" xfId="29" builtinId="18" customBuiltin="1"/>
    <cellStyle name="Título de hoja" xfId="3295"/>
    <cellStyle name="Total" xfId="42" builtinId="25" customBuiltin="1"/>
    <cellStyle name="Warning Text" xfId="3296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(* #,##0.00_);_(* \(#,##0.00\);_(* &quot;-&quot;??_);_(@_)"/>
    </dxf>
    <dxf>
      <numFmt numFmtId="14" formatCode="0.00%"/>
    </dxf>
    <dxf>
      <numFmt numFmtId="14" formatCode="0.00%"/>
    </dxf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CCFFCC"/>
      <color rgb="FFCCFF99"/>
      <color rgb="FFFFCCFF"/>
      <color rgb="FFFFFF99"/>
      <color rgb="FFD1E0FF"/>
      <color rgb="FFFFE5E5"/>
      <color rgb="FFC9FFFF"/>
      <color rgb="FFDDDDDD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11" name="2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5" name="2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77</xdr:row>
      <xdr:rowOff>0</xdr:rowOff>
    </xdr:from>
    <xdr:ext cx="184731" cy="264560"/>
    <xdr:sp macro="" textlink="">
      <xdr:nvSpPr>
        <xdr:cNvPr id="29" name="2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44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44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45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45</xdr:row>
      <xdr:rowOff>0</xdr:rowOff>
    </xdr:from>
    <xdr:ext cx="184731" cy="264560"/>
    <xdr:sp macro="" textlink="">
      <xdr:nvSpPr>
        <xdr:cNvPr id="33" name="2 CuadroTexto"/>
        <xdr:cNvSpPr txBox="1"/>
      </xdr:nvSpPr>
      <xdr:spPr>
        <a:xfrm>
          <a:off x="2960370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11" name="2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15" name="2 CuadroTexto"/>
        <xdr:cNvSpPr txBox="1"/>
      </xdr:nvSpPr>
      <xdr:spPr>
        <a:xfrm>
          <a:off x="3569970" y="171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699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699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569970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21" name="2 CuadroTexto"/>
        <xdr:cNvSpPr txBox="1"/>
      </xdr:nvSpPr>
      <xdr:spPr>
        <a:xfrm>
          <a:off x="3569970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296037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296037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296037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131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296037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296037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2960370" y="223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296037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</xdr:row>
      <xdr:rowOff>0</xdr:rowOff>
    </xdr:from>
    <xdr:ext cx="184731" cy="264560"/>
    <xdr:sp macro="" textlink="">
      <xdr:nvSpPr>
        <xdr:cNvPr id="29" name="2 CuadroTexto"/>
        <xdr:cNvSpPr txBox="1"/>
      </xdr:nvSpPr>
      <xdr:spPr>
        <a:xfrm>
          <a:off x="296037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228409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228409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28409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228409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296037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2960370" y="224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5189220</xdr:colOff>
      <xdr:row>10</xdr:row>
      <xdr:rowOff>0</xdr:rowOff>
    </xdr:from>
    <xdr:ext cx="184731" cy="264560"/>
    <xdr:sp macro="" textlink="">
      <xdr:nvSpPr>
        <xdr:cNvPr id="9" name="2 CuadroTexto"/>
        <xdr:cNvSpPr txBox="1"/>
      </xdr:nvSpPr>
      <xdr:spPr>
        <a:xfrm>
          <a:off x="2960370" y="224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SANGOLUISA" refreshedDate="42709.413825810188" createdVersion="4" refreshedVersion="4" minRefreshableVersion="3" recordCount="76">
  <cacheSource type="worksheet">
    <worksheetSource ref="A1:I77" sheet="HOJA CONSOLID"/>
  </cacheSource>
  <cacheFields count="10">
    <cacheField name="Unidad" numFmtId="0">
      <sharedItems count="13">
        <s v="METRO QUITO"/>
        <s v="EMSEGURIDAD-Q"/>
        <s v="EPMAPS"/>
        <s v="MERCADO MAYORISTA"/>
        <s v="RASTRO"/>
        <s v="EPMMOP"/>
        <s v="TURISMO"/>
        <s v="EMGIRS "/>
        <s v="TRANSPORTE PASAJEROS"/>
        <s v="EMASEO"/>
        <s v="HÁBITAT Y VIVIENDA"/>
        <s v="SERVICIOS AEROPORTUARIOS"/>
        <s v="TROLEBUS" u="1"/>
      </sharedItems>
    </cacheField>
    <cacheField name="Partida" numFmtId="0">
      <sharedItems count="10">
        <s v="2.8"/>
        <s v="3.6"/>
        <s v="3.7"/>
        <s v="3.8"/>
        <s v="1.7"/>
        <s v="1.8"/>
        <s v="1.9"/>
        <s v="1.3"/>
        <s v="1.4"/>
        <s v="2.7"/>
      </sharedItems>
    </cacheField>
    <cacheField name="Descripción" numFmtId="0">
      <sharedItems/>
    </cacheField>
    <cacheField name="Asignación Inicial" numFmtId="0">
      <sharedItems containsSemiMixedTypes="0" containsString="0" containsNumber="1" minValue="0" maxValue="180202095.73999998"/>
    </cacheField>
    <cacheField name="Reformas" numFmtId="0">
      <sharedItems containsSemiMixedTypes="0" containsString="0" containsNumber="1" minValue="-80000000" maxValue="42277152.969999999"/>
    </cacheField>
    <cacheField name="Codificado" numFmtId="0">
      <sharedItems containsSemiMixedTypes="0" containsString="0" containsNumber="1" minValue="0" maxValue="222479248.70999998"/>
    </cacheField>
    <cacheField name="Devengado" numFmtId="0">
      <sharedItems containsSemiMixedTypes="0" containsString="0" containsNumber="1" minValue="0" maxValue="98033829.210000008"/>
    </cacheField>
    <cacheField name="Recaudado" numFmtId="0">
      <sharedItems containsString="0" containsBlank="1" containsNumber="1" minValue="0" maxValue="150292301.94"/>
    </cacheField>
    <cacheField name="Saldo por devengar" numFmtId="0">
      <sharedItems containsSemiMixedTypes="0" containsString="0" containsNumber="1" minValue="-2451976.1361539001" maxValue="150292301.94"/>
    </cacheField>
    <cacheField name="% Dev" numFmtId="0" formula="Devengado/Codificado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x v="0"/>
    <x v="0"/>
    <s v="TRANSFERENCIAS Y DONACIONES DE CAPITAL E INVERSIÓN "/>
    <n v="25111840"/>
    <n v="-2457100.83"/>
    <n v="22654739.170000002"/>
    <n v="15272933.16"/>
    <n v="15272933.16"/>
    <n v="7381806.0100000016"/>
  </r>
  <r>
    <x v="0"/>
    <x v="1"/>
    <s v="FINANCIAMIENTO PÚBLICO "/>
    <n v="80000000"/>
    <n v="-80000000"/>
    <n v="0"/>
    <n v="0"/>
    <n v="0"/>
    <n v="0"/>
  </r>
  <r>
    <x v="0"/>
    <x v="2"/>
    <s v="SALDOS DISPONIBLES "/>
    <n v="5181448.78"/>
    <n v="390455.33"/>
    <n v="5571904.1100000003"/>
    <n v="5571904.1100000003"/>
    <n v="5571904.1100000003"/>
    <n v="0"/>
  </r>
  <r>
    <x v="0"/>
    <x v="3"/>
    <s v="CUENTAS PENDIENTES POR COBRAR "/>
    <n v="503085.26"/>
    <n v="782.28"/>
    <n v="503867.54"/>
    <n v="439639.92"/>
    <n v="439639.92"/>
    <n v="64227.619999999995"/>
  </r>
  <r>
    <x v="1"/>
    <x v="4"/>
    <s v="RENTAS DE INVERSIONES Y MULTAS          "/>
    <n v="0"/>
    <n v="0"/>
    <n v="0"/>
    <n v="1162.02"/>
    <m/>
    <n v="-1162.02"/>
  </r>
  <r>
    <x v="1"/>
    <x v="5"/>
    <s v="TRANSFERENCIAS Y DONACIONES CORRIENTES"/>
    <n v="8110017.9900000002"/>
    <n v="1739000"/>
    <n v="9849017.9900000002"/>
    <n v="8777679.5999999996"/>
    <m/>
    <n v="1071338.3900000001"/>
  </r>
  <r>
    <x v="1"/>
    <x v="6"/>
    <s v="OTROS INGRESOS"/>
    <n v="0"/>
    <n v="0"/>
    <n v="0"/>
    <n v="66990.319999999992"/>
    <m/>
    <n v="-66990.319999999992"/>
  </r>
  <r>
    <x v="1"/>
    <x v="2"/>
    <s v="SALDOS DISPONIBLES "/>
    <n v="6198920.3799999999"/>
    <n v="3181923.03"/>
    <n v="9380843.4100000001"/>
    <n v="9380843.4100000001"/>
    <m/>
    <n v="0"/>
  </r>
  <r>
    <x v="2"/>
    <x v="7"/>
    <s v="Tasas y Contribuciones"/>
    <n v="21322357.326856568"/>
    <n v="0"/>
    <n v="21322357.326856568"/>
    <n v="14828129"/>
    <m/>
    <n v="6494228.3268565703"/>
  </r>
  <r>
    <x v="2"/>
    <x v="8"/>
    <s v="Venta de  bienes y servicios"/>
    <n v="124861252.78481902"/>
    <n v="-1685907.5599999998"/>
    <n v="123175345.22481902"/>
    <n v="98033829.210000008"/>
    <m/>
    <n v="25141516.014819019"/>
  </r>
  <r>
    <x v="2"/>
    <x v="4"/>
    <s v="Rentas de inversiones y multas"/>
    <n v="1845015.5799999833"/>
    <n v="0"/>
    <n v="1845015.5799999833"/>
    <n v="1067196.47"/>
    <m/>
    <n v="777819.10999998334"/>
  </r>
  <r>
    <x v="2"/>
    <x v="5"/>
    <s v="TRANSFERENCIAS Y DONACIONES CORRIENTES"/>
    <n v="0"/>
    <n v="0"/>
    <n v="0"/>
    <n v="546007"/>
    <m/>
    <n v="-546007"/>
  </r>
  <r>
    <x v="2"/>
    <x v="6"/>
    <s v="OTROS INGRESOS "/>
    <n v="2982471.8238460999"/>
    <n v="0"/>
    <n v="2982471.8238460999"/>
    <n v="5434447.96"/>
    <m/>
    <n v="-2451976.1361539001"/>
  </r>
  <r>
    <x v="2"/>
    <x v="0"/>
    <s v="Transferencias y Donaciones de Cap. E inv."/>
    <n v="20000000.41"/>
    <n v="-3100000"/>
    <n v="16900000.41"/>
    <n v="13460000.01"/>
    <m/>
    <n v="3440000.4000000004"/>
  </r>
  <r>
    <x v="2"/>
    <x v="1"/>
    <s v="Financiamiento público"/>
    <n v="544100"/>
    <n v="0"/>
    <n v="544100"/>
    <n v="0"/>
    <m/>
    <n v="544100"/>
  </r>
  <r>
    <x v="2"/>
    <x v="2"/>
    <s v="Saldos disponibles"/>
    <n v="3582065"/>
    <n v="0"/>
    <n v="3582065"/>
    <n v="0"/>
    <m/>
    <n v="3582065"/>
  </r>
  <r>
    <x v="2"/>
    <x v="3"/>
    <s v="Cuentas Pendientes por cobrar"/>
    <n v="10581937.07"/>
    <n v="-1589800.67"/>
    <n v="8992136.4000000004"/>
    <n v="6693101.1984374998"/>
    <m/>
    <n v="2299035.2015625006"/>
  </r>
  <r>
    <x v="3"/>
    <x v="7"/>
    <s v="TASAS Y CONTRIBUCIONES "/>
    <n v="160000"/>
    <n v="0"/>
    <n v="160000"/>
    <n v="110187.24"/>
    <n v="110187.24"/>
    <n v="49812.759999999995"/>
  </r>
  <r>
    <x v="3"/>
    <x v="4"/>
    <s v="RENTAS DE INVERSIONES Y MULTAS "/>
    <n v="830486.06"/>
    <n v="0"/>
    <n v="830486.06"/>
    <n v="418820.66000000003"/>
    <n v="418633.42"/>
    <n v="411665.4"/>
  </r>
  <r>
    <x v="3"/>
    <x v="6"/>
    <s v="OTROS INGRESOS "/>
    <n v="7823"/>
    <n v="0"/>
    <n v="7823"/>
    <n v="2007.8"/>
    <n v="2007.75"/>
    <n v="5815.2"/>
  </r>
  <r>
    <x v="3"/>
    <x v="0"/>
    <s v="TRANSFERENCIAS Y DONACIONES DE CAPITAL E INVERSIÓN "/>
    <n v="736640"/>
    <n v="0"/>
    <n v="736640"/>
    <n v="407328"/>
    <n v="407328"/>
    <n v="329312"/>
  </r>
  <r>
    <x v="3"/>
    <x v="2"/>
    <s v="SALDOS DISPONIBLES "/>
    <n v="279718.90999999997"/>
    <n v="0"/>
    <n v="279718.90999999997"/>
    <n v="0"/>
    <n v="0"/>
    <n v="279718.90999999997"/>
  </r>
  <r>
    <x v="4"/>
    <x v="7"/>
    <s v="TASAS Y CONTRIBUCIONES "/>
    <n v="2632858.23"/>
    <n v="537237.57000000007"/>
    <n v="3170095.8"/>
    <n v="2216179.4700000002"/>
    <n v="2148074.09"/>
    <n v="953916.32999999961"/>
  </r>
  <r>
    <x v="4"/>
    <x v="8"/>
    <s v="VENTA DE BIENES Y SERVICIOS"/>
    <n v="108880.54"/>
    <n v="0"/>
    <n v="108880.54"/>
    <n v="75320.7"/>
    <n v="75320.7"/>
    <n v="33559.839999999997"/>
  </r>
  <r>
    <x v="4"/>
    <x v="4"/>
    <s v="Rentas de inversiones y multas"/>
    <n v="6808.75"/>
    <n v="0"/>
    <n v="6808.75"/>
    <n v="5668"/>
    <n v="5668"/>
    <n v="1140.75"/>
  </r>
  <r>
    <x v="4"/>
    <x v="6"/>
    <s v="OTROS INGRESOS"/>
    <n v="14817.76"/>
    <n v="197343.75"/>
    <n v="212161.51"/>
    <n v="28011.89"/>
    <n v="28011.89"/>
    <n v="184149.62"/>
  </r>
  <r>
    <x v="4"/>
    <x v="0"/>
    <s v="TRANSFERENCIAS Y DONACIONES DE CAPITAL E INVERSIÓN"/>
    <n v="650000"/>
    <n v="-250000"/>
    <n v="400000"/>
    <n v="250000"/>
    <n v="250000"/>
    <n v="150000"/>
  </r>
  <r>
    <x v="4"/>
    <x v="2"/>
    <s v="Saldos disponibles"/>
    <n v="961700"/>
    <n v="680365.2"/>
    <n v="1642065.2"/>
    <n v="961700"/>
    <n v="0"/>
    <n v="680365.2"/>
  </r>
  <r>
    <x v="4"/>
    <x v="3"/>
    <s v="Cuentas Pendientes por cobrar"/>
    <n v="279712.52"/>
    <n v="41947.66"/>
    <n v="321660.18"/>
    <n v="72287.12"/>
    <n v="72287.12"/>
    <n v="249373.06"/>
  </r>
  <r>
    <x v="5"/>
    <x v="7"/>
    <s v="Tasas y Contribuciones"/>
    <n v="17489961.600000005"/>
    <n v="1410293.5999999999"/>
    <n v="18900255.200000003"/>
    <n v="11932438.32"/>
    <n v="6967816.8799999999"/>
    <n v="6967816.8800000027"/>
  </r>
  <r>
    <x v="5"/>
    <x v="8"/>
    <s v="VENTA DE BIENES Y SERVICIOS "/>
    <n v="810770.52"/>
    <n v="0"/>
    <n v="810770.52"/>
    <n v="506167"/>
    <n v="304603.52000000002"/>
    <n v="304603.52000000002"/>
  </r>
  <r>
    <x v="5"/>
    <x v="4"/>
    <s v="RENTAS DE INVERSIONES Y MULTAS          "/>
    <n v="9988416.5700000022"/>
    <n v="-7320779.29"/>
    <n v="2667637.2800000003"/>
    <n v="1971938.87"/>
    <n v="695698.41000000038"/>
    <n v="695698.41000000015"/>
  </r>
  <r>
    <x v="5"/>
    <x v="6"/>
    <s v="OTROS INGRESOS"/>
    <n v="823951.16"/>
    <n v="1.8189894035458565E-12"/>
    <n v="823951.16"/>
    <n v="655374.87000000011"/>
    <n v="168576.29"/>
    <n v="168576.28999999992"/>
  </r>
  <r>
    <x v="5"/>
    <x v="9"/>
    <s v="RECUPERACIÓN DE INVERSIONES"/>
    <n v="21043.41"/>
    <n v="0"/>
    <n v="21043.41"/>
    <n v="4393.5600000000004"/>
    <n v="16649.849999999999"/>
    <n v="16649.849999999999"/>
  </r>
  <r>
    <x v="5"/>
    <x v="0"/>
    <s v="TRANSFERENCIAS Y DONACIONES DE CAPITAL E INVERSIÓN"/>
    <n v="180202095.73999998"/>
    <n v="42277152.969999999"/>
    <n v="222479248.70999998"/>
    <n v="72186946.769999996"/>
    <n v="150292301.94"/>
    <n v="150292301.94"/>
  </r>
  <r>
    <x v="5"/>
    <x v="2"/>
    <s v="Saldos disponibles"/>
    <n v="30795448.670000002"/>
    <n v="16937198.490000002"/>
    <n v="47732647.160000004"/>
    <n v="0"/>
    <n v="47732647.160000004"/>
    <n v="47732647.160000004"/>
  </r>
  <r>
    <x v="5"/>
    <x v="3"/>
    <s v="Cuentas Pendientes por cobrar"/>
    <n v="0"/>
    <n v="22378495.52"/>
    <n v="22378495.52"/>
    <n v="0"/>
    <n v="22378495.52"/>
    <n v="22378495.52"/>
  </r>
  <r>
    <x v="6"/>
    <x v="7"/>
    <s v="TASAS Y CONTRIBUCIONES "/>
    <n v="2433000"/>
    <n v="-480000"/>
    <n v="1953000"/>
    <n v="1599441.47"/>
    <m/>
    <n v="353558.53"/>
  </r>
  <r>
    <x v="6"/>
    <x v="8"/>
    <s v="VENTA DE BIENES Y SERVICIOS"/>
    <n v="1875100"/>
    <n v="-653700"/>
    <n v="1221400"/>
    <n v="493491.95999999996"/>
    <m/>
    <n v="727908.03999999992"/>
  </r>
  <r>
    <x v="6"/>
    <x v="4"/>
    <s v="Rentas de inversiones y multas"/>
    <n v="226000"/>
    <n v="164400"/>
    <n v="390400"/>
    <n v="324785.64"/>
    <m/>
    <n v="65614.36"/>
  </r>
  <r>
    <x v="6"/>
    <x v="5"/>
    <s v="TRANSFERENCIAS Y DONACIONES CORRIENTES"/>
    <n v="1942000"/>
    <n v="320700.07999999996"/>
    <n v="2262700.08"/>
    <n v="1781267.1600000001"/>
    <m/>
    <n v="481432.92"/>
  </r>
  <r>
    <x v="6"/>
    <x v="6"/>
    <s v="OTROS INGRESOS"/>
    <n v="20000"/>
    <n v="9200"/>
    <n v="29200"/>
    <n v="49393.08"/>
    <m/>
    <n v="-20193.080000000002"/>
  </r>
  <r>
    <x v="6"/>
    <x v="2"/>
    <s v="SALDOS DISPONIBLES "/>
    <n v="219897.7"/>
    <n v="99568.639999999999"/>
    <n v="319466.34000000003"/>
    <n v="319466.34000000003"/>
    <m/>
    <n v="0"/>
  </r>
  <r>
    <x v="6"/>
    <x v="3"/>
    <s v="CUENTAS PENDIENTES POR COBRAR "/>
    <n v="0"/>
    <n v="1027636.61"/>
    <n v="1027636.61"/>
    <n v="964462.99"/>
    <m/>
    <n v="63173.619999999995"/>
  </r>
  <r>
    <x v="7"/>
    <x v="7"/>
    <s v="Tasas y Contribuciones"/>
    <n v="8637743"/>
    <n v="-460714.69"/>
    <n v="8177028.3099999996"/>
    <n v="6393881.9699999997"/>
    <n v="6393881.5199999996"/>
    <n v="1783146.34"/>
  </r>
  <r>
    <x v="7"/>
    <x v="8"/>
    <s v="VENTA DE BIENES Y SERVICIOS "/>
    <n v="11068423.49"/>
    <n v="-3054714.1199999996"/>
    <n v="8013709.3699999992"/>
    <n v="5317127.6000000006"/>
    <n v="4923324.6800000006"/>
    <n v="2696581.77"/>
  </r>
  <r>
    <x v="7"/>
    <x v="0"/>
    <s v="TRANSFERENCIAS Y DONACIONES DE CAPITAL E INVERSION"/>
    <n v="10840765.01"/>
    <n v="0"/>
    <n v="10840765.01"/>
    <n v="4922080.37"/>
    <n v="4922080.37"/>
    <n v="5918684.6399999997"/>
  </r>
  <r>
    <x v="7"/>
    <x v="2"/>
    <s v="SALDOS DISPONIBLES "/>
    <n v="3897106.1"/>
    <n v="-825031.27"/>
    <n v="3072074.83"/>
    <n v="0"/>
    <n v="0"/>
    <n v="3072074.83"/>
  </r>
  <r>
    <x v="7"/>
    <x v="3"/>
    <s v="Cuentas Pendientes por cobrar"/>
    <n v="9288529.790000001"/>
    <n v="1093731.6499999997"/>
    <n v="10382261.439999999"/>
    <n v="7447838.6100000003"/>
    <n v="7447838.6100000003"/>
    <n v="2934422.8299999996"/>
  </r>
  <r>
    <x v="8"/>
    <x v="7"/>
    <s v="TASAS Y CONTRIBUCIONES   "/>
    <n v="347673.67"/>
    <n v="0"/>
    <n v="347673.67"/>
    <n v="102656.33"/>
    <m/>
    <n v="245017.33999999997"/>
  </r>
  <r>
    <x v="8"/>
    <x v="8"/>
    <s v="VENTA DE BIENES Y SERVICIOS"/>
    <n v="45056360.630000003"/>
    <n v="0"/>
    <n v="45056360.630000003"/>
    <n v="30899046.82"/>
    <m/>
    <n v="14157313.810000002"/>
  </r>
  <r>
    <x v="8"/>
    <x v="4"/>
    <s v="Rentas de inversiones y multas"/>
    <n v="481658.13"/>
    <n v="0"/>
    <n v="481658.13"/>
    <n v="477079.86000000004"/>
    <m/>
    <n v="4578.2699999999604"/>
  </r>
  <r>
    <x v="8"/>
    <x v="6"/>
    <s v="OTROS INGRESOS"/>
    <n v="254260.29"/>
    <n v="0"/>
    <n v="254260.29"/>
    <n v="77536.76999999999"/>
    <m/>
    <n v="176723.52000000002"/>
  </r>
  <r>
    <x v="8"/>
    <x v="0"/>
    <s v="TRANSFERENCIAS Y DONACIONES DE CAPITAL E INVERSIÓN "/>
    <n v="53630075.039999999"/>
    <n v="-7800712.2000000002"/>
    <n v="45829362.839999996"/>
    <n v="20939758.359999999"/>
    <m/>
    <n v="24889604.479999997"/>
  </r>
  <r>
    <x v="8"/>
    <x v="2"/>
    <s v="SALDOS DISPONIBLES "/>
    <n v="12199578.550000001"/>
    <n v="0"/>
    <n v="12199578.550000001"/>
    <n v="11315749.67"/>
    <m/>
    <n v="883828.88000000082"/>
  </r>
  <r>
    <x v="8"/>
    <x v="3"/>
    <s v="CUENTAS PENDIENTES POR COBRAR "/>
    <n v="2076501.93"/>
    <n v="0"/>
    <n v="2076501.93"/>
    <n v="2310720.14"/>
    <m/>
    <n v="-234218.2100000002"/>
  </r>
  <r>
    <x v="9"/>
    <x v="7"/>
    <s v="Tasas y Contribuciones"/>
    <n v="38849590"/>
    <n v="-147089.37999999998"/>
    <n v="38702500.620000005"/>
    <n v="24345311.27"/>
    <m/>
    <n v="14357189.350000005"/>
  </r>
  <r>
    <x v="9"/>
    <x v="8"/>
    <s v="VENTA DE BIENES Y SERVICIOS "/>
    <n v="30000"/>
    <n v="84040"/>
    <n v="114040"/>
    <n v="114040"/>
    <m/>
    <n v="0"/>
  </r>
  <r>
    <x v="9"/>
    <x v="4"/>
    <s v="RENTAS DE INVERSIONES Y MULTAS          "/>
    <n v="35000"/>
    <n v="62751.17"/>
    <n v="97751.17"/>
    <n v="75283.53"/>
    <m/>
    <n v="22467.64"/>
  </r>
  <r>
    <x v="9"/>
    <x v="5"/>
    <s v="TRANSFERENCIAS Y DONACIONES CORRIENTES"/>
    <n v="0"/>
    <n v="29792"/>
    <n v="29792"/>
    <n v="29792"/>
    <m/>
    <n v="0"/>
  </r>
  <r>
    <x v="9"/>
    <x v="6"/>
    <s v="OTROS INGRESOS"/>
    <n v="75000"/>
    <n v="0"/>
    <n v="75000"/>
    <n v="38192.349999999991"/>
    <m/>
    <n v="36807.650000000009"/>
  </r>
  <r>
    <x v="9"/>
    <x v="9"/>
    <s v="RECUPERACIÓN DE INVERSIONES"/>
    <n v="570000"/>
    <n v="0"/>
    <n v="570000"/>
    <n v="113607.05000000002"/>
    <m/>
    <n v="456392.94999999995"/>
  </r>
  <r>
    <x v="9"/>
    <x v="0"/>
    <s v="TRANSFERENCIAS Y DONACIONES DE CAPITAL E INVERSIÓN"/>
    <n v="0"/>
    <n v="522305.19000000006"/>
    <n v="522305.19000000006"/>
    <n v="314846.78999999998"/>
    <m/>
    <n v="207458.40000000008"/>
  </r>
  <r>
    <x v="9"/>
    <x v="1"/>
    <s v="Financiamiento público"/>
    <n v="0"/>
    <n v="1811263.47"/>
    <n v="1811263.47"/>
    <n v="1264871.49"/>
    <m/>
    <n v="546391.98"/>
  </r>
  <r>
    <x v="9"/>
    <x v="2"/>
    <s v="Saldos disponibles"/>
    <n v="0"/>
    <n v="2151749.64"/>
    <n v="2151749.64"/>
    <n v="2171749.64"/>
    <m/>
    <n v="-20000"/>
  </r>
  <r>
    <x v="9"/>
    <x v="3"/>
    <s v="Cuentas Pendientes por cobrar"/>
    <n v="0"/>
    <n v="7786045.3499999996"/>
    <n v="7786045.3499999996"/>
    <n v="7272444.8499999996"/>
    <m/>
    <n v="513600.5"/>
  </r>
  <r>
    <x v="10"/>
    <x v="8"/>
    <s v="VENTA DE BIENES Y SERVICIOS"/>
    <n v="1465051.21"/>
    <n v="0"/>
    <n v="1465051.21"/>
    <n v="0"/>
    <m/>
    <n v="1465051.21"/>
  </r>
  <r>
    <x v="10"/>
    <x v="5"/>
    <s v="TRANSFERENCIAS Y DONACIONES CORRIENTES"/>
    <n v="270"/>
    <n v="0"/>
    <n v="270"/>
    <n v="2057346.16"/>
    <m/>
    <n v="-2057076.16"/>
  </r>
  <r>
    <x v="10"/>
    <x v="0"/>
    <s v="TRANSFERENCIAS Y DONACIONES DE CAPITAL E INVERSIÓN _x000a_"/>
    <n v="4234660.1500000004"/>
    <n v="0"/>
    <n v="4234660.1500000004"/>
    <n v="1331711.6000000001"/>
    <m/>
    <n v="2902948.5500000003"/>
  </r>
  <r>
    <x v="10"/>
    <x v="2"/>
    <s v="Saldos disponibles"/>
    <n v="16461247.470000001"/>
    <n v="0"/>
    <n v="16461247.470000001"/>
    <n v="0"/>
    <m/>
    <n v="16461247.470000001"/>
  </r>
  <r>
    <x v="11"/>
    <x v="7"/>
    <s v="TASAS Y CONTRIBUCIONES _x000a_"/>
    <n v="8714380"/>
    <n v="0"/>
    <n v="8714380"/>
    <n v="4916700"/>
    <n v="4916199.04"/>
    <n v="3797680"/>
  </r>
  <r>
    <x v="11"/>
    <x v="8"/>
    <s v="VENTA DE BIENES Y SERVICIOS"/>
    <n v="188733"/>
    <n v="163296.62"/>
    <n v="352029.62"/>
    <n v="231325.66999999998"/>
    <n v="231055.67"/>
    <n v="120703.95000000001"/>
  </r>
  <r>
    <x v="11"/>
    <x v="4"/>
    <s v="RENTAS DE INVERSIONES Y MULTAS "/>
    <n v="10000"/>
    <n v="0"/>
    <n v="10000"/>
    <n v="24256.7"/>
    <n v="24256.7"/>
    <n v="-14256.699999999999"/>
  </r>
  <r>
    <x v="11"/>
    <x v="6"/>
    <s v="OTROS INGRESOS _x000a_"/>
    <n v="325527"/>
    <n v="0"/>
    <n v="325527"/>
    <n v="171640.99"/>
    <n v="171640.99"/>
    <n v="153886.01"/>
  </r>
  <r>
    <x v="11"/>
    <x v="2"/>
    <s v="SALDOS DISPONIBLES "/>
    <n v="3826360"/>
    <n v="953412.59"/>
    <n v="4779772.59"/>
    <n v="4779772.59"/>
    <n v="4779772.59"/>
    <n v="0"/>
  </r>
  <r>
    <x v="11"/>
    <x v="3"/>
    <s v="CUENTAS PENDIENTES POR COBRAR "/>
    <n v="805000"/>
    <n v="-520054.25"/>
    <n v="284945.75"/>
    <n v="284922.61000000004"/>
    <n v="284922.61000000004"/>
    <n v="23.1400000000003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37" applyNumberFormats="0" applyBorderFormats="0" applyFontFormats="0" applyPatternFormats="0" applyAlignmentFormats="0" applyWidthHeightFormats="1" dataCaption="Valores" errorCaption="         N/A" showError="1" updatedVersion="4" minRefreshableVersion="3" useAutoFormatting="1" itemPrintTitles="1" mergeItem="1" createdVersion="4" indent="0" outline="1" outlineData="1" multipleFieldFilters="0" rowHeaderCaption="Empresa" colHeaderCaption="Empresa">
  <location ref="A12:D25" firstHeaderRow="0" firstDataRow="1" firstDataCol="1"/>
  <pivotFields count="10">
    <pivotField axis="axisRow" showAll="0" sortType="descending">
      <items count="14">
        <item x="9"/>
        <item x="7"/>
        <item x="1"/>
        <item x="2"/>
        <item x="5"/>
        <item x="10"/>
        <item x="3"/>
        <item x="0"/>
        <item x="4"/>
        <item x="11"/>
        <item x="8"/>
        <item m="1" x="12"/>
        <item x="6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dataField="1" dragToRow="0" dragToCol="0" dragToPage="0" showAll="0" defaultSubtotal="0"/>
  </pivotFields>
  <rowFields count="1">
    <field x="0"/>
  </rowFields>
  <rowItems count="13">
    <i>
      <x v="2"/>
    </i>
    <i>
      <x v="3"/>
    </i>
    <i>
      <x v="12"/>
    </i>
    <i>
      <x v="7"/>
    </i>
    <i>
      <x v="9"/>
    </i>
    <i>
      <x/>
    </i>
    <i>
      <x v="10"/>
    </i>
    <i>
      <x v="8"/>
    </i>
    <i>
      <x v="1"/>
    </i>
    <i>
      <x v="6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dificado " fld="5" baseField="1" baseItem="0"/>
    <dataField name="Devengado " fld="6" baseField="1" baseItem="0"/>
    <dataField name="% Dev " fld="9" baseField="1" baseItem="0" numFmtId="10"/>
  </dataFields>
  <formats count="3">
    <format dxfId="0">
      <pivotArea type="all" dataOnly="0" outline="0" fieldPosition="0"/>
    </format>
    <format dxfId="1">
      <pivotArea type="all" dataOnly="0" outline="0" fieldPosition="0"/>
    </format>
    <format dxfId="2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37" applyNumberFormats="0" applyBorderFormats="0" applyFontFormats="0" applyPatternFormats="0" applyAlignmentFormats="0" applyWidthHeightFormats="1" dataCaption="Valores" errorCaption="         N/A" showError="1" updatedVersion="4" minRefreshableVersion="3" useAutoFormatting="1" itemPrintTitles="1" mergeItem="1" createdVersion="4" indent="0" outline="1" outlineData="1" multipleFieldFilters="0" rowHeaderCaption="Grupo de Ingreso" colHeaderCaption="Empresa">
  <location ref="A12:AN25" firstHeaderRow="1" firstDataRow="3" firstDataCol="1"/>
  <pivotFields count="10">
    <pivotField axis="axisCol" showAll="0" sortType="ascending">
      <items count="14">
        <item x="9"/>
        <item x="7"/>
        <item x="1"/>
        <item x="2"/>
        <item x="5"/>
        <item x="10"/>
        <item x="3"/>
        <item x="0"/>
        <item x="4"/>
        <item x="11"/>
        <item x="8"/>
        <item m="1" x="12"/>
        <item x="6"/>
        <item t="default"/>
      </items>
    </pivotField>
    <pivotField axis="axisRow" showAll="0">
      <items count="11">
        <item x="7"/>
        <item x="8"/>
        <item x="4"/>
        <item x="5"/>
        <item x="6"/>
        <item x="9"/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dataField="1" dragToRow="0" dragToCol="0" dragToPage="0" showAll="0" defaultSubtota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2">
    <field x="0"/>
    <field x="-2"/>
  </colFields>
  <colItems count="39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2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Codificado " fld="5" baseField="1" baseItem="0"/>
    <dataField name="Devengado " fld="6" baseField="1" baseItem="0"/>
    <dataField name="% Dev " fld="9" baseField="1" baseItem="0" numFmtId="10"/>
  </dataFields>
  <formats count="3">
    <format dxfId="5">
      <pivotArea type="all" dataOnly="0" outline="0" fieldPosition="0"/>
    </format>
    <format dxfId="4">
      <pivotArea type="all" dataOnly="0" outline="0" fieldPosition="0"/>
    </format>
    <format dxfId="3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3"/>
  <sheetViews>
    <sheetView zoomScaleNormal="100" workbookViewId="0">
      <selection activeCell="F7" sqref="F7"/>
    </sheetView>
  </sheetViews>
  <sheetFormatPr baseColWidth="10" defaultRowHeight="15"/>
  <cols>
    <col min="2" max="2" width="19.5703125" style="15" customWidth="1"/>
    <col min="3" max="3" width="29" style="123" customWidth="1"/>
    <col min="4" max="4" width="28.28515625" style="142" customWidth="1"/>
    <col min="5" max="5" width="20" customWidth="1"/>
    <col min="6" max="100" width="20.7109375" customWidth="1"/>
    <col min="101" max="101" width="13.28515625" bestFit="1" customWidth="1"/>
    <col min="102" max="102" width="10.7109375" bestFit="1" customWidth="1"/>
    <col min="103" max="105" width="13.28515625" bestFit="1" customWidth="1"/>
    <col min="106" max="106" width="7.140625" bestFit="1" customWidth="1"/>
    <col min="107" max="107" width="7.42578125" bestFit="1" customWidth="1"/>
    <col min="108" max="108" width="18" bestFit="1" customWidth="1"/>
    <col min="109" max="109" width="14.7109375" bestFit="1" customWidth="1"/>
    <col min="110" max="110" width="17.42578125" bestFit="1" customWidth="1"/>
    <col min="111" max="112" width="15.5703125" bestFit="1" customWidth="1"/>
  </cols>
  <sheetData>
    <row r="2" spans="2:12" s="33" customFormat="1">
      <c r="B2" s="301" t="s">
        <v>63</v>
      </c>
      <c r="C2" s="301"/>
      <c r="D2" s="301"/>
      <c r="E2" s="301"/>
      <c r="F2" s="301"/>
      <c r="G2" s="116"/>
      <c r="H2" s="116"/>
      <c r="I2" s="116"/>
      <c r="J2" s="116"/>
      <c r="K2" s="116"/>
      <c r="L2" s="116"/>
    </row>
    <row r="3" spans="2:12" s="33" customFormat="1" ht="79.5" customHeight="1">
      <c r="B3" s="302" t="s">
        <v>260</v>
      </c>
      <c r="C3" s="302"/>
      <c r="D3" s="302"/>
      <c r="E3" s="302"/>
      <c r="F3" s="302"/>
      <c r="G3" s="127"/>
      <c r="H3" s="127"/>
      <c r="I3" s="127"/>
      <c r="J3" s="127"/>
      <c r="K3" s="127"/>
      <c r="L3" s="127"/>
    </row>
    <row r="4" spans="2:12" s="33" customFormat="1">
      <c r="B4" s="301" t="s">
        <v>262</v>
      </c>
      <c r="C4" s="301"/>
      <c r="D4" s="301"/>
      <c r="E4" s="301"/>
      <c r="F4" s="301"/>
      <c r="G4" s="116"/>
      <c r="H4" s="116"/>
      <c r="I4" s="116"/>
      <c r="J4" s="116"/>
      <c r="K4" s="116"/>
      <c r="L4" s="116"/>
    </row>
    <row r="6" spans="2:12" s="125" customFormat="1" ht="31.5">
      <c r="B6" s="124"/>
      <c r="C6" s="124" t="s">
        <v>69</v>
      </c>
      <c r="D6" s="126" t="s">
        <v>263</v>
      </c>
      <c r="E6" s="126" t="s">
        <v>264</v>
      </c>
      <c r="F6" s="126" t="s">
        <v>265</v>
      </c>
    </row>
    <row r="7" spans="2:12">
      <c r="B7" s="41">
        <v>1</v>
      </c>
      <c r="C7" s="271" t="s">
        <v>257</v>
      </c>
      <c r="D7" s="272">
        <v>17490861.399999999</v>
      </c>
      <c r="E7" s="273">
        <v>16475713.510000002</v>
      </c>
      <c r="F7" s="274">
        <f t="shared" ref="F7:F17" si="0">+E7/D7</f>
        <v>0.94196124097124245</v>
      </c>
      <c r="G7" s="81"/>
    </row>
    <row r="8" spans="2:12">
      <c r="B8" s="41">
        <v>2</v>
      </c>
      <c r="C8" s="128" t="s">
        <v>16</v>
      </c>
      <c r="D8" s="241">
        <v>28730510.82</v>
      </c>
      <c r="E8" s="141">
        <v>20797292.57</v>
      </c>
      <c r="F8" s="254">
        <f t="shared" si="0"/>
        <v>0.72387479290909451</v>
      </c>
      <c r="G8" s="81"/>
    </row>
    <row r="9" spans="2:12">
      <c r="B9" s="41">
        <v>3</v>
      </c>
      <c r="C9" s="128" t="s">
        <v>55</v>
      </c>
      <c r="D9" s="241">
        <v>7203803.0300000003</v>
      </c>
      <c r="E9" s="141">
        <v>5200945.99</v>
      </c>
      <c r="F9" s="254">
        <f t="shared" si="0"/>
        <v>0.72197226497460187</v>
      </c>
      <c r="G9" s="81"/>
    </row>
    <row r="10" spans="2:12">
      <c r="B10" s="41">
        <v>4</v>
      </c>
      <c r="C10" s="128" t="s">
        <v>56</v>
      </c>
      <c r="D10" s="241">
        <v>14466654.959999999</v>
      </c>
      <c r="E10" s="141">
        <v>10408618.559999999</v>
      </c>
      <c r="F10" s="254">
        <f t="shared" si="0"/>
        <v>0.71949034443550453</v>
      </c>
      <c r="G10" s="81"/>
    </row>
    <row r="11" spans="2:12">
      <c r="B11" s="41">
        <v>5</v>
      </c>
      <c r="C11" s="128" t="s">
        <v>47</v>
      </c>
      <c r="D11" s="241">
        <v>51860447.440000005</v>
      </c>
      <c r="E11" s="141">
        <v>35740138.969999999</v>
      </c>
      <c r="F11" s="254">
        <f t="shared" si="0"/>
        <v>0.68915986525857853</v>
      </c>
      <c r="G11" s="81"/>
    </row>
    <row r="12" spans="2:12">
      <c r="B12" s="41">
        <v>6</v>
      </c>
      <c r="C12" s="128" t="s">
        <v>73</v>
      </c>
      <c r="D12" s="241">
        <v>185719199.99552166</v>
      </c>
      <c r="E12" s="141">
        <v>119016157.42</v>
      </c>
      <c r="F12" s="254">
        <f t="shared" si="0"/>
        <v>0.64083927468387702</v>
      </c>
      <c r="G12" s="81"/>
    </row>
    <row r="13" spans="2:12">
      <c r="B13" s="41">
        <v>7</v>
      </c>
      <c r="C13" s="271" t="s">
        <v>54</v>
      </c>
      <c r="D13" s="272">
        <v>5861671.9799999995</v>
      </c>
      <c r="E13" s="273">
        <v>3280271.34</v>
      </c>
      <c r="F13" s="254">
        <f t="shared" si="0"/>
        <v>0.55961359680177802</v>
      </c>
      <c r="G13" s="81"/>
    </row>
    <row r="14" spans="2:12">
      <c r="B14" s="41">
        <v>8</v>
      </c>
      <c r="C14" s="128" t="s">
        <v>64</v>
      </c>
      <c r="D14" s="241">
        <v>106245396.04000001</v>
      </c>
      <c r="E14" s="141">
        <v>56148952.379999995</v>
      </c>
      <c r="F14" s="254">
        <f t="shared" si="0"/>
        <v>0.52848362821162287</v>
      </c>
      <c r="G14" s="81"/>
    </row>
    <row r="15" spans="2:12" ht="18.75" customHeight="1">
      <c r="B15" s="41">
        <v>9</v>
      </c>
      <c r="C15" s="128" t="s">
        <v>34</v>
      </c>
      <c r="D15" s="241">
        <v>40485838.959999993</v>
      </c>
      <c r="E15" s="141">
        <v>21342695.109999999</v>
      </c>
      <c r="F15" s="254">
        <f t="shared" si="0"/>
        <v>0.52716445202201645</v>
      </c>
      <c r="G15" s="81"/>
    </row>
    <row r="16" spans="2:12" ht="18.75" customHeight="1">
      <c r="B16" s="270">
        <v>10</v>
      </c>
      <c r="C16" s="128" t="s">
        <v>59</v>
      </c>
      <c r="D16" s="241">
        <v>2014667.97</v>
      </c>
      <c r="E16" s="141">
        <v>798751.34000000008</v>
      </c>
      <c r="F16" s="254">
        <f t="shared" si="0"/>
        <v>0.39646797978328913</v>
      </c>
      <c r="G16" s="81"/>
    </row>
    <row r="17" spans="2:7" s="279" customFormat="1" ht="18.75" customHeight="1">
      <c r="B17" s="270">
        <v>11</v>
      </c>
      <c r="C17" s="128" t="s">
        <v>23</v>
      </c>
      <c r="D17" s="241">
        <v>24860958.829999998</v>
      </c>
      <c r="E17" s="141">
        <v>2815457.76</v>
      </c>
      <c r="F17" s="254">
        <f t="shared" si="0"/>
        <v>0.1132481566480274</v>
      </c>
      <c r="G17" s="278"/>
    </row>
    <row r="18" spans="2:7">
      <c r="B18" s="264">
        <v>12</v>
      </c>
      <c r="C18" s="265" t="s">
        <v>258</v>
      </c>
      <c r="D18" s="266"/>
      <c r="E18" s="267"/>
      <c r="F18" s="268"/>
      <c r="G18" s="81"/>
    </row>
    <row r="19" spans="2:7" ht="18.75" customHeight="1">
      <c r="B19" s="41"/>
      <c r="C19" s="128"/>
      <c r="D19" s="241"/>
      <c r="E19" s="141"/>
      <c r="F19" s="254"/>
      <c r="G19" s="81"/>
    </row>
    <row r="20" spans="2:7" ht="18.75" customHeight="1">
      <c r="B20" s="41"/>
      <c r="C20" s="128"/>
      <c r="D20" s="241"/>
      <c r="E20" s="141"/>
      <c r="F20" s="254"/>
    </row>
    <row r="21" spans="2:7" ht="18.75">
      <c r="B21" s="242"/>
      <c r="C21" s="243" t="s">
        <v>61</v>
      </c>
      <c r="D21" s="275">
        <f>SUM(D7:D19)</f>
        <v>484940011.42552167</v>
      </c>
      <c r="E21" s="275">
        <f>SUM(E7:E19)</f>
        <v>292024994.94999993</v>
      </c>
      <c r="F21" s="276">
        <f t="shared" ref="F21" si="1">+E21/D21</f>
        <v>0.60218787493234072</v>
      </c>
    </row>
    <row r="22" spans="2:7">
      <c r="C22" s="255"/>
      <c r="E22" s="142"/>
    </row>
    <row r="23" spans="2:7">
      <c r="C23" s="123" t="s">
        <v>261</v>
      </c>
    </row>
  </sheetData>
  <autoFilter ref="C6:F11">
    <sortState ref="C7:F18">
      <sortCondition descending="1" ref="F6:F11"/>
    </sortState>
  </autoFilter>
  <sortState ref="H7:I19">
    <sortCondition ref="H7"/>
  </sortState>
  <mergeCells count="3">
    <mergeCell ref="B2:F2"/>
    <mergeCell ref="B3:F3"/>
    <mergeCell ref="B4:F4"/>
  </mergeCells>
  <pageMargins left="0.7" right="0.7" top="0.75" bottom="0.75" header="0.3" footer="0.3"/>
  <pageSetup scale="9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26"/>
  <sheetViews>
    <sheetView zoomScale="110" zoomScaleNormal="110" workbookViewId="0">
      <pane xSplit="2" ySplit="1" topLeftCell="C2" activePane="bottomRight" state="frozen"/>
      <selection activeCell="G9" sqref="G9"/>
      <selection pane="topRight" activeCell="G9" sqref="G9"/>
      <selection pane="bottomLeft" activeCell="G9" sqref="G9"/>
      <selection pane="bottomRight" activeCell="A11" sqref="A11:I11"/>
    </sheetView>
  </sheetViews>
  <sheetFormatPr baseColWidth="10" defaultColWidth="11.42578125" defaultRowHeight="12.75"/>
  <cols>
    <col min="1" max="1" width="11.42578125" style="13"/>
    <col min="2" max="2" width="8.5703125" style="13" customWidth="1"/>
    <col min="3" max="3" width="30.7109375" style="13" customWidth="1"/>
    <col min="4" max="4" width="13.85546875" style="134" customWidth="1"/>
    <col min="5" max="5" width="11.5703125" style="13" customWidth="1"/>
    <col min="6" max="6" width="13.28515625" style="13" customWidth="1"/>
    <col min="7" max="7" width="15.140625" style="13" customWidth="1"/>
    <col min="8" max="8" width="11.28515625" style="13" bestFit="1" customWidth="1"/>
    <col min="9" max="9" width="13.28515625" style="13" customWidth="1"/>
    <col min="10" max="16384" width="11.42578125" style="13"/>
  </cols>
  <sheetData>
    <row r="1" spans="1:9" s="92" customFormat="1" ht="25.5">
      <c r="A1" s="246" t="s">
        <v>68</v>
      </c>
      <c r="B1" s="246" t="s">
        <v>0</v>
      </c>
      <c r="C1" s="246" t="s">
        <v>1</v>
      </c>
      <c r="D1" s="247" t="s">
        <v>2</v>
      </c>
      <c r="E1" s="246" t="s">
        <v>3</v>
      </c>
      <c r="F1" s="246" t="s">
        <v>4</v>
      </c>
      <c r="G1" s="246" t="s">
        <v>5</v>
      </c>
      <c r="H1" s="246" t="s">
        <v>6</v>
      </c>
      <c r="I1" s="246" t="s">
        <v>7</v>
      </c>
    </row>
    <row r="2" spans="1:9" s="94" customFormat="1">
      <c r="A2" s="95" t="s">
        <v>73</v>
      </c>
      <c r="B2" s="248" t="s">
        <v>48</v>
      </c>
      <c r="C2" s="249" t="s">
        <v>38</v>
      </c>
      <c r="D2" s="244">
        <v>21322357.326856568</v>
      </c>
      <c r="E2" s="244">
        <v>0</v>
      </c>
      <c r="F2" s="244">
        <v>21322357.326856568</v>
      </c>
      <c r="G2" s="244">
        <v>14828129</v>
      </c>
      <c r="H2" s="244"/>
      <c r="I2" s="93">
        <v>6494228.3268565703</v>
      </c>
    </row>
    <row r="3" spans="1:9" s="94" customFormat="1">
      <c r="A3" s="95" t="s">
        <v>73</v>
      </c>
      <c r="B3" s="248" t="s">
        <v>24</v>
      </c>
      <c r="C3" s="249" t="s">
        <v>39</v>
      </c>
      <c r="D3" s="244">
        <v>124861252.78481902</v>
      </c>
      <c r="E3" s="244">
        <v>-1685907.5599999998</v>
      </c>
      <c r="F3" s="244">
        <v>123175345.22481902</v>
      </c>
      <c r="G3" s="244">
        <v>98033829.210000008</v>
      </c>
      <c r="H3" s="244"/>
      <c r="I3" s="93">
        <v>25141516.014819019</v>
      </c>
    </row>
    <row r="4" spans="1:9" s="94" customFormat="1">
      <c r="A4" s="95" t="s">
        <v>73</v>
      </c>
      <c r="B4" s="248" t="s">
        <v>22</v>
      </c>
      <c r="C4" s="249" t="s">
        <v>40</v>
      </c>
      <c r="D4" s="244">
        <v>1845015.5799999833</v>
      </c>
      <c r="E4" s="244">
        <v>0</v>
      </c>
      <c r="F4" s="244">
        <v>1845015.5799999833</v>
      </c>
      <c r="G4" s="244">
        <v>1067196.47</v>
      </c>
      <c r="H4" s="244"/>
      <c r="I4" s="93">
        <v>777819.10999998334</v>
      </c>
    </row>
    <row r="5" spans="1:9" s="94" customFormat="1" ht="24">
      <c r="A5" s="95" t="s">
        <v>73</v>
      </c>
      <c r="B5" s="248" t="s">
        <v>36</v>
      </c>
      <c r="C5" s="249" t="s">
        <v>33</v>
      </c>
      <c r="D5" s="244">
        <v>0</v>
      </c>
      <c r="E5" s="244">
        <v>0</v>
      </c>
      <c r="F5" s="244">
        <v>0</v>
      </c>
      <c r="G5" s="244">
        <v>546007</v>
      </c>
      <c r="H5" s="244"/>
      <c r="I5" s="93">
        <v>-546007</v>
      </c>
    </row>
    <row r="6" spans="1:9" s="94" customFormat="1">
      <c r="A6" s="95" t="s">
        <v>73</v>
      </c>
      <c r="B6" s="250" t="s">
        <v>27</v>
      </c>
      <c r="C6" s="250" t="s">
        <v>28</v>
      </c>
      <c r="D6" s="244">
        <v>2982471.8238460999</v>
      </c>
      <c r="E6" s="244">
        <v>0</v>
      </c>
      <c r="F6" s="244">
        <v>2982471.8238460999</v>
      </c>
      <c r="G6" s="244">
        <v>5434447.96</v>
      </c>
      <c r="H6" s="244"/>
      <c r="I6" s="244">
        <v>-2451976.1361539001</v>
      </c>
    </row>
    <row r="7" spans="1:9" s="94" customFormat="1" ht="24">
      <c r="A7" s="95" t="s">
        <v>73</v>
      </c>
      <c r="B7" s="251" t="s">
        <v>8</v>
      </c>
      <c r="C7" s="249" t="s">
        <v>41</v>
      </c>
      <c r="D7" s="244">
        <v>20000000.41</v>
      </c>
      <c r="E7" s="244">
        <v>-3100000</v>
      </c>
      <c r="F7" s="244">
        <v>16900000.41</v>
      </c>
      <c r="G7" s="244">
        <v>13460000.01</v>
      </c>
      <c r="H7" s="244"/>
      <c r="I7" s="93">
        <v>3440000.4000000004</v>
      </c>
    </row>
    <row r="8" spans="1:9" s="94" customFormat="1">
      <c r="A8" s="95" t="s">
        <v>73</v>
      </c>
      <c r="B8" s="248" t="s">
        <v>10</v>
      </c>
      <c r="C8" s="249" t="s">
        <v>42</v>
      </c>
      <c r="D8" s="244">
        <v>544100</v>
      </c>
      <c r="E8" s="244">
        <v>0</v>
      </c>
      <c r="F8" s="244">
        <v>544100</v>
      </c>
      <c r="G8" s="244">
        <v>0</v>
      </c>
      <c r="H8" s="244"/>
      <c r="I8" s="93">
        <v>544100</v>
      </c>
    </row>
    <row r="9" spans="1:9" s="94" customFormat="1" ht="14.25" customHeight="1">
      <c r="A9" s="95" t="s">
        <v>73</v>
      </c>
      <c r="B9" s="248" t="s">
        <v>12</v>
      </c>
      <c r="C9" s="249" t="s">
        <v>43</v>
      </c>
      <c r="D9" s="244">
        <v>3582065</v>
      </c>
      <c r="E9" s="244">
        <v>0</v>
      </c>
      <c r="F9" s="244">
        <v>3582065</v>
      </c>
      <c r="G9" s="244">
        <v>0</v>
      </c>
      <c r="H9" s="244"/>
      <c r="I9" s="93">
        <v>3582065</v>
      </c>
    </row>
    <row r="10" spans="1:9" s="94" customFormat="1" ht="28.5" customHeight="1">
      <c r="A10" s="95" t="s">
        <v>73</v>
      </c>
      <c r="B10" s="252" t="s">
        <v>14</v>
      </c>
      <c r="C10" s="253" t="s">
        <v>44</v>
      </c>
      <c r="D10" s="245">
        <v>10581937.07</v>
      </c>
      <c r="E10" s="245">
        <v>-1589800.67</v>
      </c>
      <c r="F10" s="245">
        <v>8992136.4000000004</v>
      </c>
      <c r="G10" s="244">
        <v>6693101.1984374998</v>
      </c>
      <c r="H10" s="244"/>
      <c r="I10" s="93">
        <v>2299035.2015625006</v>
      </c>
    </row>
    <row r="11" spans="1:9" s="94" customFormat="1">
      <c r="A11" s="316"/>
      <c r="B11" s="317"/>
      <c r="C11" s="318" t="s">
        <v>45</v>
      </c>
      <c r="D11" s="319">
        <f>SUM(D2:D10)</f>
        <v>185719199.99552166</v>
      </c>
      <c r="E11" s="319">
        <f t="shared" ref="E11:I11" si="0">SUM(E2:E10)</f>
        <v>-6375708.2299999995</v>
      </c>
      <c r="F11" s="319">
        <f t="shared" si="0"/>
        <v>179343491.76552168</v>
      </c>
      <c r="G11" s="319">
        <f t="shared" si="0"/>
        <v>140062710.84843752</v>
      </c>
      <c r="H11" s="319">
        <f t="shared" si="0"/>
        <v>0</v>
      </c>
      <c r="I11" s="319">
        <f t="shared" si="0"/>
        <v>39280780.917084172</v>
      </c>
    </row>
    <row r="12" spans="1:9" s="94" customFormat="1">
      <c r="B12" s="224"/>
      <c r="C12" s="225"/>
      <c r="D12" s="226"/>
      <c r="E12" s="226"/>
      <c r="F12" s="226"/>
      <c r="G12" s="226"/>
      <c r="H12" s="226"/>
      <c r="I12" s="226"/>
    </row>
    <row r="13" spans="1:9">
      <c r="D13" s="13"/>
    </row>
    <row r="14" spans="1:9">
      <c r="D14" s="13"/>
      <c r="G14" s="261"/>
      <c r="H14" s="261"/>
    </row>
    <row r="15" spans="1:9">
      <c r="D15" s="13"/>
    </row>
    <row r="16" spans="1:9">
      <c r="D16" s="13"/>
    </row>
    <row r="17" spans="4:4">
      <c r="D17" s="13"/>
    </row>
    <row r="18" spans="4:4">
      <c r="D18" s="13"/>
    </row>
    <row r="19" spans="4:4">
      <c r="D19" s="13"/>
    </row>
    <row r="20" spans="4:4">
      <c r="D20" s="13"/>
    </row>
    <row r="21" spans="4:4">
      <c r="D21" s="13"/>
    </row>
    <row r="22" spans="4:4">
      <c r="D22" s="13"/>
    </row>
    <row r="23" spans="4:4">
      <c r="D23" s="13"/>
    </row>
    <row r="24" spans="4:4">
      <c r="D24" s="13"/>
    </row>
    <row r="25" spans="4:4">
      <c r="D25" s="13"/>
    </row>
    <row r="26" spans="4:4">
      <c r="D26" s="13"/>
    </row>
  </sheetData>
  <pageMargins left="0.7" right="0.7" top="0.75" bottom="0.75" header="0.3" footer="0.3"/>
  <pageSetup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16"/>
  <sheetViews>
    <sheetView zoomScaleNormal="100" workbookViewId="0">
      <selection activeCell="C1" sqref="C1:C1048576"/>
    </sheetView>
  </sheetViews>
  <sheetFormatPr baseColWidth="10" defaultColWidth="16.5703125" defaultRowHeight="15"/>
  <cols>
    <col min="1" max="1" width="21.5703125" style="325" bestFit="1" customWidth="1"/>
    <col min="2" max="2" width="12.140625" style="330" customWidth="1"/>
    <col min="3" max="3" width="31.140625" style="325" bestFit="1" customWidth="1"/>
    <col min="4" max="16384" width="16.5703125" style="325"/>
  </cols>
  <sheetData>
    <row r="1" spans="1:9" s="1" customFormat="1" ht="25.5">
      <c r="A1" s="38" t="s">
        <v>68</v>
      </c>
      <c r="B1" s="38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9">
      <c r="A2" s="321" t="s">
        <v>59</v>
      </c>
      <c r="B2" s="322" t="s">
        <v>48</v>
      </c>
      <c r="C2" s="323" t="s">
        <v>49</v>
      </c>
      <c r="D2" s="324">
        <v>160000</v>
      </c>
      <c r="E2" s="324">
        <v>0</v>
      </c>
      <c r="F2" s="324">
        <v>160000</v>
      </c>
      <c r="G2" s="324">
        <v>110187.24</v>
      </c>
      <c r="H2" s="324">
        <v>110187.24</v>
      </c>
      <c r="I2" s="324">
        <f>+F2-G2</f>
        <v>49812.759999999995</v>
      </c>
    </row>
    <row r="3" spans="1:9">
      <c r="A3" s="321" t="s">
        <v>59</v>
      </c>
      <c r="B3" s="322" t="s">
        <v>22</v>
      </c>
      <c r="C3" s="323" t="s">
        <v>26</v>
      </c>
      <c r="D3" s="324">
        <v>830486.06</v>
      </c>
      <c r="E3" s="324">
        <v>0</v>
      </c>
      <c r="F3" s="324">
        <v>830486.06</v>
      </c>
      <c r="G3" s="324">
        <v>418820.66000000003</v>
      </c>
      <c r="H3" s="324">
        <v>418633.42</v>
      </c>
      <c r="I3" s="324">
        <f t="shared" ref="I3:I6" si="0">+F3-G3</f>
        <v>411665.4</v>
      </c>
    </row>
    <row r="4" spans="1:9">
      <c r="A4" s="321" t="s">
        <v>59</v>
      </c>
      <c r="B4" s="322" t="s">
        <v>27</v>
      </c>
      <c r="C4" s="323" t="s">
        <v>28</v>
      </c>
      <c r="D4" s="324">
        <v>7823</v>
      </c>
      <c r="E4" s="324">
        <v>0</v>
      </c>
      <c r="F4" s="324">
        <v>7823</v>
      </c>
      <c r="G4" s="324">
        <v>2007.8</v>
      </c>
      <c r="H4" s="324">
        <v>2007.75</v>
      </c>
      <c r="I4" s="324">
        <f t="shared" si="0"/>
        <v>5815.2</v>
      </c>
    </row>
    <row r="5" spans="1:9" ht="24.75">
      <c r="A5" s="321" t="s">
        <v>59</v>
      </c>
      <c r="B5" s="322" t="s">
        <v>8</v>
      </c>
      <c r="C5" s="326" t="s">
        <v>9</v>
      </c>
      <c r="D5" s="324">
        <v>736640</v>
      </c>
      <c r="E5" s="324">
        <v>0</v>
      </c>
      <c r="F5" s="324">
        <v>736640</v>
      </c>
      <c r="G5" s="324">
        <v>407328</v>
      </c>
      <c r="H5" s="324">
        <v>407328</v>
      </c>
      <c r="I5" s="324">
        <f t="shared" si="0"/>
        <v>329312</v>
      </c>
    </row>
    <row r="6" spans="1:9">
      <c r="A6" s="321" t="s">
        <v>59</v>
      </c>
      <c r="B6" s="322" t="s">
        <v>12</v>
      </c>
      <c r="C6" s="326" t="s">
        <v>13</v>
      </c>
      <c r="D6" s="324">
        <v>279718.90999999997</v>
      </c>
      <c r="E6" s="324">
        <v>0</v>
      </c>
      <c r="F6" s="324">
        <v>279718.90999999997</v>
      </c>
      <c r="G6" s="324">
        <v>0</v>
      </c>
      <c r="H6" s="324">
        <v>0</v>
      </c>
      <c r="I6" s="324">
        <f t="shared" si="0"/>
        <v>279718.90999999997</v>
      </c>
    </row>
    <row r="7" spans="1:9">
      <c r="A7" s="327"/>
      <c r="B7" s="327"/>
      <c r="C7" s="328" t="s">
        <v>46</v>
      </c>
      <c r="D7" s="318">
        <f>SUM(D2:D6)</f>
        <v>2014667.97</v>
      </c>
      <c r="E7" s="318">
        <f t="shared" ref="E7:I7" si="1">SUM(E2:E6)</f>
        <v>0</v>
      </c>
      <c r="F7" s="318">
        <f t="shared" si="1"/>
        <v>2014667.97</v>
      </c>
      <c r="G7" s="318">
        <f t="shared" si="1"/>
        <v>938343.70000000007</v>
      </c>
      <c r="H7" s="318">
        <f t="shared" si="1"/>
        <v>938156.41</v>
      </c>
      <c r="I7" s="318">
        <f t="shared" si="1"/>
        <v>1076324.27</v>
      </c>
    </row>
    <row r="8" spans="1:9">
      <c r="A8" s="329"/>
      <c r="B8" s="329"/>
      <c r="C8" s="329"/>
      <c r="D8" s="329"/>
      <c r="E8" s="329"/>
      <c r="F8" s="329"/>
      <c r="G8" s="329"/>
      <c r="H8" s="329"/>
      <c r="I8" s="329"/>
    </row>
    <row r="9" spans="1:9">
      <c r="C9" s="330"/>
    </row>
    <row r="10" spans="1:9">
      <c r="C10" s="330"/>
    </row>
    <row r="11" spans="1:9">
      <c r="C11" s="330"/>
    </row>
    <row r="12" spans="1:9">
      <c r="C12" s="330"/>
    </row>
    <row r="13" spans="1:9">
      <c r="C13" s="330"/>
    </row>
    <row r="14" spans="1:9">
      <c r="C14" s="330"/>
    </row>
    <row r="15" spans="1:9">
      <c r="C15" s="330"/>
    </row>
    <row r="16" spans="1:9">
      <c r="C16" s="330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22"/>
  <sheetViews>
    <sheetView zoomScale="80" zoomScaleNormal="80" workbookViewId="0">
      <selection activeCell="A9" sqref="A9:I9"/>
    </sheetView>
  </sheetViews>
  <sheetFormatPr baseColWidth="10" defaultRowHeight="15.75"/>
  <cols>
    <col min="1" max="1" width="11.85546875" style="23" customWidth="1"/>
    <col min="2" max="2" width="10.85546875" style="118" customWidth="1"/>
    <col min="3" max="3" width="42.7109375" style="23" customWidth="1"/>
    <col min="4" max="4" width="18.7109375" style="122" customWidth="1"/>
    <col min="5" max="5" width="15.7109375" style="73" customWidth="1"/>
    <col min="6" max="6" width="16" style="73" customWidth="1"/>
    <col min="7" max="8" width="16.7109375" style="73" customWidth="1"/>
    <col min="9" max="9" width="17" style="73" customWidth="1"/>
    <col min="10" max="10" width="16.28515625" style="73" customWidth="1"/>
    <col min="11" max="11" width="13.140625" style="23" bestFit="1" customWidth="1"/>
    <col min="12" max="256" width="11.42578125" style="23"/>
    <col min="257" max="257" width="11.85546875" style="23" customWidth="1"/>
    <col min="258" max="258" width="20.42578125" style="23" customWidth="1"/>
    <col min="259" max="259" width="42.7109375" style="23" customWidth="1"/>
    <col min="260" max="260" width="17.140625" style="23" customWidth="1"/>
    <col min="261" max="261" width="15.7109375" style="23" customWidth="1"/>
    <col min="262" max="262" width="16" style="23" customWidth="1"/>
    <col min="263" max="263" width="16.7109375" style="23" customWidth="1"/>
    <col min="264" max="264" width="13.42578125" style="23" customWidth="1"/>
    <col min="265" max="265" width="17" style="23" customWidth="1"/>
    <col min="266" max="266" width="16.28515625" style="23" customWidth="1"/>
    <col min="267" max="267" width="13.140625" style="23" bestFit="1" customWidth="1"/>
    <col min="268" max="512" width="11.42578125" style="23"/>
    <col min="513" max="513" width="11.85546875" style="23" customWidth="1"/>
    <col min="514" max="514" width="20.42578125" style="23" customWidth="1"/>
    <col min="515" max="515" width="42.7109375" style="23" customWidth="1"/>
    <col min="516" max="516" width="17.140625" style="23" customWidth="1"/>
    <col min="517" max="517" width="15.7109375" style="23" customWidth="1"/>
    <col min="518" max="518" width="16" style="23" customWidth="1"/>
    <col min="519" max="519" width="16.7109375" style="23" customWidth="1"/>
    <col min="520" max="520" width="13.42578125" style="23" customWidth="1"/>
    <col min="521" max="521" width="17" style="23" customWidth="1"/>
    <col min="522" max="522" width="16.28515625" style="23" customWidth="1"/>
    <col min="523" max="523" width="13.140625" style="23" bestFit="1" customWidth="1"/>
    <col min="524" max="768" width="11.42578125" style="23"/>
    <col min="769" max="769" width="11.85546875" style="23" customWidth="1"/>
    <col min="770" max="770" width="20.42578125" style="23" customWidth="1"/>
    <col min="771" max="771" width="42.7109375" style="23" customWidth="1"/>
    <col min="772" max="772" width="17.140625" style="23" customWidth="1"/>
    <col min="773" max="773" width="15.7109375" style="23" customWidth="1"/>
    <col min="774" max="774" width="16" style="23" customWidth="1"/>
    <col min="775" max="775" width="16.7109375" style="23" customWidth="1"/>
    <col min="776" max="776" width="13.42578125" style="23" customWidth="1"/>
    <col min="777" max="777" width="17" style="23" customWidth="1"/>
    <col min="778" max="778" width="16.28515625" style="23" customWidth="1"/>
    <col min="779" max="779" width="13.140625" style="23" bestFit="1" customWidth="1"/>
    <col min="780" max="1024" width="11.42578125" style="23"/>
    <col min="1025" max="1025" width="11.85546875" style="23" customWidth="1"/>
    <col min="1026" max="1026" width="20.42578125" style="23" customWidth="1"/>
    <col min="1027" max="1027" width="42.7109375" style="23" customWidth="1"/>
    <col min="1028" max="1028" width="17.140625" style="23" customWidth="1"/>
    <col min="1029" max="1029" width="15.7109375" style="23" customWidth="1"/>
    <col min="1030" max="1030" width="16" style="23" customWidth="1"/>
    <col min="1031" max="1031" width="16.7109375" style="23" customWidth="1"/>
    <col min="1032" max="1032" width="13.42578125" style="23" customWidth="1"/>
    <col min="1033" max="1033" width="17" style="23" customWidth="1"/>
    <col min="1034" max="1034" width="16.28515625" style="23" customWidth="1"/>
    <col min="1035" max="1035" width="13.140625" style="23" bestFit="1" customWidth="1"/>
    <col min="1036" max="1280" width="11.42578125" style="23"/>
    <col min="1281" max="1281" width="11.85546875" style="23" customWidth="1"/>
    <col min="1282" max="1282" width="20.42578125" style="23" customWidth="1"/>
    <col min="1283" max="1283" width="42.7109375" style="23" customWidth="1"/>
    <col min="1284" max="1284" width="17.140625" style="23" customWidth="1"/>
    <col min="1285" max="1285" width="15.7109375" style="23" customWidth="1"/>
    <col min="1286" max="1286" width="16" style="23" customWidth="1"/>
    <col min="1287" max="1287" width="16.7109375" style="23" customWidth="1"/>
    <col min="1288" max="1288" width="13.42578125" style="23" customWidth="1"/>
    <col min="1289" max="1289" width="17" style="23" customWidth="1"/>
    <col min="1290" max="1290" width="16.28515625" style="23" customWidth="1"/>
    <col min="1291" max="1291" width="13.140625" style="23" bestFit="1" customWidth="1"/>
    <col min="1292" max="1536" width="11.42578125" style="23"/>
    <col min="1537" max="1537" width="11.85546875" style="23" customWidth="1"/>
    <col min="1538" max="1538" width="20.42578125" style="23" customWidth="1"/>
    <col min="1539" max="1539" width="42.7109375" style="23" customWidth="1"/>
    <col min="1540" max="1540" width="17.140625" style="23" customWidth="1"/>
    <col min="1541" max="1541" width="15.7109375" style="23" customWidth="1"/>
    <col min="1542" max="1542" width="16" style="23" customWidth="1"/>
    <col min="1543" max="1543" width="16.7109375" style="23" customWidth="1"/>
    <col min="1544" max="1544" width="13.42578125" style="23" customWidth="1"/>
    <col min="1545" max="1545" width="17" style="23" customWidth="1"/>
    <col min="1546" max="1546" width="16.28515625" style="23" customWidth="1"/>
    <col min="1547" max="1547" width="13.140625" style="23" bestFit="1" customWidth="1"/>
    <col min="1548" max="1792" width="11.42578125" style="23"/>
    <col min="1793" max="1793" width="11.85546875" style="23" customWidth="1"/>
    <col min="1794" max="1794" width="20.42578125" style="23" customWidth="1"/>
    <col min="1795" max="1795" width="42.7109375" style="23" customWidth="1"/>
    <col min="1796" max="1796" width="17.140625" style="23" customWidth="1"/>
    <col min="1797" max="1797" width="15.7109375" style="23" customWidth="1"/>
    <col min="1798" max="1798" width="16" style="23" customWidth="1"/>
    <col min="1799" max="1799" width="16.7109375" style="23" customWidth="1"/>
    <col min="1800" max="1800" width="13.42578125" style="23" customWidth="1"/>
    <col min="1801" max="1801" width="17" style="23" customWidth="1"/>
    <col min="1802" max="1802" width="16.28515625" style="23" customWidth="1"/>
    <col min="1803" max="1803" width="13.140625" style="23" bestFit="1" customWidth="1"/>
    <col min="1804" max="2048" width="11.42578125" style="23"/>
    <col min="2049" max="2049" width="11.85546875" style="23" customWidth="1"/>
    <col min="2050" max="2050" width="20.42578125" style="23" customWidth="1"/>
    <col min="2051" max="2051" width="42.7109375" style="23" customWidth="1"/>
    <col min="2052" max="2052" width="17.140625" style="23" customWidth="1"/>
    <col min="2053" max="2053" width="15.7109375" style="23" customWidth="1"/>
    <col min="2054" max="2054" width="16" style="23" customWidth="1"/>
    <col min="2055" max="2055" width="16.7109375" style="23" customWidth="1"/>
    <col min="2056" max="2056" width="13.42578125" style="23" customWidth="1"/>
    <col min="2057" max="2057" width="17" style="23" customWidth="1"/>
    <col min="2058" max="2058" width="16.28515625" style="23" customWidth="1"/>
    <col min="2059" max="2059" width="13.140625" style="23" bestFit="1" customWidth="1"/>
    <col min="2060" max="2304" width="11.42578125" style="23"/>
    <col min="2305" max="2305" width="11.85546875" style="23" customWidth="1"/>
    <col min="2306" max="2306" width="20.42578125" style="23" customWidth="1"/>
    <col min="2307" max="2307" width="42.7109375" style="23" customWidth="1"/>
    <col min="2308" max="2308" width="17.140625" style="23" customWidth="1"/>
    <col min="2309" max="2309" width="15.7109375" style="23" customWidth="1"/>
    <col min="2310" max="2310" width="16" style="23" customWidth="1"/>
    <col min="2311" max="2311" width="16.7109375" style="23" customWidth="1"/>
    <col min="2312" max="2312" width="13.42578125" style="23" customWidth="1"/>
    <col min="2313" max="2313" width="17" style="23" customWidth="1"/>
    <col min="2314" max="2314" width="16.28515625" style="23" customWidth="1"/>
    <col min="2315" max="2315" width="13.140625" style="23" bestFit="1" customWidth="1"/>
    <col min="2316" max="2560" width="11.42578125" style="23"/>
    <col min="2561" max="2561" width="11.85546875" style="23" customWidth="1"/>
    <col min="2562" max="2562" width="20.42578125" style="23" customWidth="1"/>
    <col min="2563" max="2563" width="42.7109375" style="23" customWidth="1"/>
    <col min="2564" max="2564" width="17.140625" style="23" customWidth="1"/>
    <col min="2565" max="2565" width="15.7109375" style="23" customWidth="1"/>
    <col min="2566" max="2566" width="16" style="23" customWidth="1"/>
    <col min="2567" max="2567" width="16.7109375" style="23" customWidth="1"/>
    <col min="2568" max="2568" width="13.42578125" style="23" customWidth="1"/>
    <col min="2569" max="2569" width="17" style="23" customWidth="1"/>
    <col min="2570" max="2570" width="16.28515625" style="23" customWidth="1"/>
    <col min="2571" max="2571" width="13.140625" style="23" bestFit="1" customWidth="1"/>
    <col min="2572" max="2816" width="11.42578125" style="23"/>
    <col min="2817" max="2817" width="11.85546875" style="23" customWidth="1"/>
    <col min="2818" max="2818" width="20.42578125" style="23" customWidth="1"/>
    <col min="2819" max="2819" width="42.7109375" style="23" customWidth="1"/>
    <col min="2820" max="2820" width="17.140625" style="23" customWidth="1"/>
    <col min="2821" max="2821" width="15.7109375" style="23" customWidth="1"/>
    <col min="2822" max="2822" width="16" style="23" customWidth="1"/>
    <col min="2823" max="2823" width="16.7109375" style="23" customWidth="1"/>
    <col min="2824" max="2824" width="13.42578125" style="23" customWidth="1"/>
    <col min="2825" max="2825" width="17" style="23" customWidth="1"/>
    <col min="2826" max="2826" width="16.28515625" style="23" customWidth="1"/>
    <col min="2827" max="2827" width="13.140625" style="23" bestFit="1" customWidth="1"/>
    <col min="2828" max="3072" width="11.42578125" style="23"/>
    <col min="3073" max="3073" width="11.85546875" style="23" customWidth="1"/>
    <col min="3074" max="3074" width="20.42578125" style="23" customWidth="1"/>
    <col min="3075" max="3075" width="42.7109375" style="23" customWidth="1"/>
    <col min="3076" max="3076" width="17.140625" style="23" customWidth="1"/>
    <col min="3077" max="3077" width="15.7109375" style="23" customWidth="1"/>
    <col min="3078" max="3078" width="16" style="23" customWidth="1"/>
    <col min="3079" max="3079" width="16.7109375" style="23" customWidth="1"/>
    <col min="3080" max="3080" width="13.42578125" style="23" customWidth="1"/>
    <col min="3081" max="3081" width="17" style="23" customWidth="1"/>
    <col min="3082" max="3082" width="16.28515625" style="23" customWidth="1"/>
    <col min="3083" max="3083" width="13.140625" style="23" bestFit="1" customWidth="1"/>
    <col min="3084" max="3328" width="11.42578125" style="23"/>
    <col min="3329" max="3329" width="11.85546875" style="23" customWidth="1"/>
    <col min="3330" max="3330" width="20.42578125" style="23" customWidth="1"/>
    <col min="3331" max="3331" width="42.7109375" style="23" customWidth="1"/>
    <col min="3332" max="3332" width="17.140625" style="23" customWidth="1"/>
    <col min="3333" max="3333" width="15.7109375" style="23" customWidth="1"/>
    <col min="3334" max="3334" width="16" style="23" customWidth="1"/>
    <col min="3335" max="3335" width="16.7109375" style="23" customWidth="1"/>
    <col min="3336" max="3336" width="13.42578125" style="23" customWidth="1"/>
    <col min="3337" max="3337" width="17" style="23" customWidth="1"/>
    <col min="3338" max="3338" width="16.28515625" style="23" customWidth="1"/>
    <col min="3339" max="3339" width="13.140625" style="23" bestFit="1" customWidth="1"/>
    <col min="3340" max="3584" width="11.42578125" style="23"/>
    <col min="3585" max="3585" width="11.85546875" style="23" customWidth="1"/>
    <col min="3586" max="3586" width="20.42578125" style="23" customWidth="1"/>
    <col min="3587" max="3587" width="42.7109375" style="23" customWidth="1"/>
    <col min="3588" max="3588" width="17.140625" style="23" customWidth="1"/>
    <col min="3589" max="3589" width="15.7109375" style="23" customWidth="1"/>
    <col min="3590" max="3590" width="16" style="23" customWidth="1"/>
    <col min="3591" max="3591" width="16.7109375" style="23" customWidth="1"/>
    <col min="3592" max="3592" width="13.42578125" style="23" customWidth="1"/>
    <col min="3593" max="3593" width="17" style="23" customWidth="1"/>
    <col min="3594" max="3594" width="16.28515625" style="23" customWidth="1"/>
    <col min="3595" max="3595" width="13.140625" style="23" bestFit="1" customWidth="1"/>
    <col min="3596" max="3840" width="11.42578125" style="23"/>
    <col min="3841" max="3841" width="11.85546875" style="23" customWidth="1"/>
    <col min="3842" max="3842" width="20.42578125" style="23" customWidth="1"/>
    <col min="3843" max="3843" width="42.7109375" style="23" customWidth="1"/>
    <col min="3844" max="3844" width="17.140625" style="23" customWidth="1"/>
    <col min="3845" max="3845" width="15.7109375" style="23" customWidth="1"/>
    <col min="3846" max="3846" width="16" style="23" customWidth="1"/>
    <col min="3847" max="3847" width="16.7109375" style="23" customWidth="1"/>
    <col min="3848" max="3848" width="13.42578125" style="23" customWidth="1"/>
    <col min="3849" max="3849" width="17" style="23" customWidth="1"/>
    <col min="3850" max="3850" width="16.28515625" style="23" customWidth="1"/>
    <col min="3851" max="3851" width="13.140625" style="23" bestFit="1" customWidth="1"/>
    <col min="3852" max="4096" width="11.42578125" style="23"/>
    <col min="4097" max="4097" width="11.85546875" style="23" customWidth="1"/>
    <col min="4098" max="4098" width="20.42578125" style="23" customWidth="1"/>
    <col min="4099" max="4099" width="42.7109375" style="23" customWidth="1"/>
    <col min="4100" max="4100" width="17.140625" style="23" customWidth="1"/>
    <col min="4101" max="4101" width="15.7109375" style="23" customWidth="1"/>
    <col min="4102" max="4102" width="16" style="23" customWidth="1"/>
    <col min="4103" max="4103" width="16.7109375" style="23" customWidth="1"/>
    <col min="4104" max="4104" width="13.42578125" style="23" customWidth="1"/>
    <col min="4105" max="4105" width="17" style="23" customWidth="1"/>
    <col min="4106" max="4106" width="16.28515625" style="23" customWidth="1"/>
    <col min="4107" max="4107" width="13.140625" style="23" bestFit="1" customWidth="1"/>
    <col min="4108" max="4352" width="11.42578125" style="23"/>
    <col min="4353" max="4353" width="11.85546875" style="23" customWidth="1"/>
    <col min="4354" max="4354" width="20.42578125" style="23" customWidth="1"/>
    <col min="4355" max="4355" width="42.7109375" style="23" customWidth="1"/>
    <col min="4356" max="4356" width="17.140625" style="23" customWidth="1"/>
    <col min="4357" max="4357" width="15.7109375" style="23" customWidth="1"/>
    <col min="4358" max="4358" width="16" style="23" customWidth="1"/>
    <col min="4359" max="4359" width="16.7109375" style="23" customWidth="1"/>
    <col min="4360" max="4360" width="13.42578125" style="23" customWidth="1"/>
    <col min="4361" max="4361" width="17" style="23" customWidth="1"/>
    <col min="4362" max="4362" width="16.28515625" style="23" customWidth="1"/>
    <col min="4363" max="4363" width="13.140625" style="23" bestFit="1" customWidth="1"/>
    <col min="4364" max="4608" width="11.42578125" style="23"/>
    <col min="4609" max="4609" width="11.85546875" style="23" customWidth="1"/>
    <col min="4610" max="4610" width="20.42578125" style="23" customWidth="1"/>
    <col min="4611" max="4611" width="42.7109375" style="23" customWidth="1"/>
    <col min="4612" max="4612" width="17.140625" style="23" customWidth="1"/>
    <col min="4613" max="4613" width="15.7109375" style="23" customWidth="1"/>
    <col min="4614" max="4614" width="16" style="23" customWidth="1"/>
    <col min="4615" max="4615" width="16.7109375" style="23" customWidth="1"/>
    <col min="4616" max="4616" width="13.42578125" style="23" customWidth="1"/>
    <col min="4617" max="4617" width="17" style="23" customWidth="1"/>
    <col min="4618" max="4618" width="16.28515625" style="23" customWidth="1"/>
    <col min="4619" max="4619" width="13.140625" style="23" bestFit="1" customWidth="1"/>
    <col min="4620" max="4864" width="11.42578125" style="23"/>
    <col min="4865" max="4865" width="11.85546875" style="23" customWidth="1"/>
    <col min="4866" max="4866" width="20.42578125" style="23" customWidth="1"/>
    <col min="4867" max="4867" width="42.7109375" style="23" customWidth="1"/>
    <col min="4868" max="4868" width="17.140625" style="23" customWidth="1"/>
    <col min="4869" max="4869" width="15.7109375" style="23" customWidth="1"/>
    <col min="4870" max="4870" width="16" style="23" customWidth="1"/>
    <col min="4871" max="4871" width="16.7109375" style="23" customWidth="1"/>
    <col min="4872" max="4872" width="13.42578125" style="23" customWidth="1"/>
    <col min="4873" max="4873" width="17" style="23" customWidth="1"/>
    <col min="4874" max="4874" width="16.28515625" style="23" customWidth="1"/>
    <col min="4875" max="4875" width="13.140625" style="23" bestFit="1" customWidth="1"/>
    <col min="4876" max="5120" width="11.42578125" style="23"/>
    <col min="5121" max="5121" width="11.85546875" style="23" customWidth="1"/>
    <col min="5122" max="5122" width="20.42578125" style="23" customWidth="1"/>
    <col min="5123" max="5123" width="42.7109375" style="23" customWidth="1"/>
    <col min="5124" max="5124" width="17.140625" style="23" customWidth="1"/>
    <col min="5125" max="5125" width="15.7109375" style="23" customWidth="1"/>
    <col min="5126" max="5126" width="16" style="23" customWidth="1"/>
    <col min="5127" max="5127" width="16.7109375" style="23" customWidth="1"/>
    <col min="5128" max="5128" width="13.42578125" style="23" customWidth="1"/>
    <col min="5129" max="5129" width="17" style="23" customWidth="1"/>
    <col min="5130" max="5130" width="16.28515625" style="23" customWidth="1"/>
    <col min="5131" max="5131" width="13.140625" style="23" bestFit="1" customWidth="1"/>
    <col min="5132" max="5376" width="11.42578125" style="23"/>
    <col min="5377" max="5377" width="11.85546875" style="23" customWidth="1"/>
    <col min="5378" max="5378" width="20.42578125" style="23" customWidth="1"/>
    <col min="5379" max="5379" width="42.7109375" style="23" customWidth="1"/>
    <col min="5380" max="5380" width="17.140625" style="23" customWidth="1"/>
    <col min="5381" max="5381" width="15.7109375" style="23" customWidth="1"/>
    <col min="5382" max="5382" width="16" style="23" customWidth="1"/>
    <col min="5383" max="5383" width="16.7109375" style="23" customWidth="1"/>
    <col min="5384" max="5384" width="13.42578125" style="23" customWidth="1"/>
    <col min="5385" max="5385" width="17" style="23" customWidth="1"/>
    <col min="5386" max="5386" width="16.28515625" style="23" customWidth="1"/>
    <col min="5387" max="5387" width="13.140625" style="23" bestFit="1" customWidth="1"/>
    <col min="5388" max="5632" width="11.42578125" style="23"/>
    <col min="5633" max="5633" width="11.85546875" style="23" customWidth="1"/>
    <col min="5634" max="5634" width="20.42578125" style="23" customWidth="1"/>
    <col min="5635" max="5635" width="42.7109375" style="23" customWidth="1"/>
    <col min="5636" max="5636" width="17.140625" style="23" customWidth="1"/>
    <col min="5637" max="5637" width="15.7109375" style="23" customWidth="1"/>
    <col min="5638" max="5638" width="16" style="23" customWidth="1"/>
    <col min="5639" max="5639" width="16.7109375" style="23" customWidth="1"/>
    <col min="5640" max="5640" width="13.42578125" style="23" customWidth="1"/>
    <col min="5641" max="5641" width="17" style="23" customWidth="1"/>
    <col min="5642" max="5642" width="16.28515625" style="23" customWidth="1"/>
    <col min="5643" max="5643" width="13.140625" style="23" bestFit="1" customWidth="1"/>
    <col min="5644" max="5888" width="11.42578125" style="23"/>
    <col min="5889" max="5889" width="11.85546875" style="23" customWidth="1"/>
    <col min="5890" max="5890" width="20.42578125" style="23" customWidth="1"/>
    <col min="5891" max="5891" width="42.7109375" style="23" customWidth="1"/>
    <col min="5892" max="5892" width="17.140625" style="23" customWidth="1"/>
    <col min="5893" max="5893" width="15.7109375" style="23" customWidth="1"/>
    <col min="5894" max="5894" width="16" style="23" customWidth="1"/>
    <col min="5895" max="5895" width="16.7109375" style="23" customWidth="1"/>
    <col min="5896" max="5896" width="13.42578125" style="23" customWidth="1"/>
    <col min="5897" max="5897" width="17" style="23" customWidth="1"/>
    <col min="5898" max="5898" width="16.28515625" style="23" customWidth="1"/>
    <col min="5899" max="5899" width="13.140625" style="23" bestFit="1" customWidth="1"/>
    <col min="5900" max="6144" width="11.42578125" style="23"/>
    <col min="6145" max="6145" width="11.85546875" style="23" customWidth="1"/>
    <col min="6146" max="6146" width="20.42578125" style="23" customWidth="1"/>
    <col min="6147" max="6147" width="42.7109375" style="23" customWidth="1"/>
    <col min="6148" max="6148" width="17.140625" style="23" customWidth="1"/>
    <col min="6149" max="6149" width="15.7109375" style="23" customWidth="1"/>
    <col min="6150" max="6150" width="16" style="23" customWidth="1"/>
    <col min="6151" max="6151" width="16.7109375" style="23" customWidth="1"/>
    <col min="6152" max="6152" width="13.42578125" style="23" customWidth="1"/>
    <col min="6153" max="6153" width="17" style="23" customWidth="1"/>
    <col min="6154" max="6154" width="16.28515625" style="23" customWidth="1"/>
    <col min="6155" max="6155" width="13.140625" style="23" bestFit="1" customWidth="1"/>
    <col min="6156" max="6400" width="11.42578125" style="23"/>
    <col min="6401" max="6401" width="11.85546875" style="23" customWidth="1"/>
    <col min="6402" max="6402" width="20.42578125" style="23" customWidth="1"/>
    <col min="6403" max="6403" width="42.7109375" style="23" customWidth="1"/>
    <col min="6404" max="6404" width="17.140625" style="23" customWidth="1"/>
    <col min="6405" max="6405" width="15.7109375" style="23" customWidth="1"/>
    <col min="6406" max="6406" width="16" style="23" customWidth="1"/>
    <col min="6407" max="6407" width="16.7109375" style="23" customWidth="1"/>
    <col min="6408" max="6408" width="13.42578125" style="23" customWidth="1"/>
    <col min="6409" max="6409" width="17" style="23" customWidth="1"/>
    <col min="6410" max="6410" width="16.28515625" style="23" customWidth="1"/>
    <col min="6411" max="6411" width="13.140625" style="23" bestFit="1" customWidth="1"/>
    <col min="6412" max="6656" width="11.42578125" style="23"/>
    <col min="6657" max="6657" width="11.85546875" style="23" customWidth="1"/>
    <col min="6658" max="6658" width="20.42578125" style="23" customWidth="1"/>
    <col min="6659" max="6659" width="42.7109375" style="23" customWidth="1"/>
    <col min="6660" max="6660" width="17.140625" style="23" customWidth="1"/>
    <col min="6661" max="6661" width="15.7109375" style="23" customWidth="1"/>
    <col min="6662" max="6662" width="16" style="23" customWidth="1"/>
    <col min="6663" max="6663" width="16.7109375" style="23" customWidth="1"/>
    <col min="6664" max="6664" width="13.42578125" style="23" customWidth="1"/>
    <col min="6665" max="6665" width="17" style="23" customWidth="1"/>
    <col min="6666" max="6666" width="16.28515625" style="23" customWidth="1"/>
    <col min="6667" max="6667" width="13.140625" style="23" bestFit="1" customWidth="1"/>
    <col min="6668" max="6912" width="11.42578125" style="23"/>
    <col min="6913" max="6913" width="11.85546875" style="23" customWidth="1"/>
    <col min="6914" max="6914" width="20.42578125" style="23" customWidth="1"/>
    <col min="6915" max="6915" width="42.7109375" style="23" customWidth="1"/>
    <col min="6916" max="6916" width="17.140625" style="23" customWidth="1"/>
    <col min="6917" max="6917" width="15.7109375" style="23" customWidth="1"/>
    <col min="6918" max="6918" width="16" style="23" customWidth="1"/>
    <col min="6919" max="6919" width="16.7109375" style="23" customWidth="1"/>
    <col min="6920" max="6920" width="13.42578125" style="23" customWidth="1"/>
    <col min="6921" max="6921" width="17" style="23" customWidth="1"/>
    <col min="6922" max="6922" width="16.28515625" style="23" customWidth="1"/>
    <col min="6923" max="6923" width="13.140625" style="23" bestFit="1" customWidth="1"/>
    <col min="6924" max="7168" width="11.42578125" style="23"/>
    <col min="7169" max="7169" width="11.85546875" style="23" customWidth="1"/>
    <col min="7170" max="7170" width="20.42578125" style="23" customWidth="1"/>
    <col min="7171" max="7171" width="42.7109375" style="23" customWidth="1"/>
    <col min="7172" max="7172" width="17.140625" style="23" customWidth="1"/>
    <col min="7173" max="7173" width="15.7109375" style="23" customWidth="1"/>
    <col min="7174" max="7174" width="16" style="23" customWidth="1"/>
    <col min="7175" max="7175" width="16.7109375" style="23" customWidth="1"/>
    <col min="7176" max="7176" width="13.42578125" style="23" customWidth="1"/>
    <col min="7177" max="7177" width="17" style="23" customWidth="1"/>
    <col min="7178" max="7178" width="16.28515625" style="23" customWidth="1"/>
    <col min="7179" max="7179" width="13.140625" style="23" bestFit="1" customWidth="1"/>
    <col min="7180" max="7424" width="11.42578125" style="23"/>
    <col min="7425" max="7425" width="11.85546875" style="23" customWidth="1"/>
    <col min="7426" max="7426" width="20.42578125" style="23" customWidth="1"/>
    <col min="7427" max="7427" width="42.7109375" style="23" customWidth="1"/>
    <col min="7428" max="7428" width="17.140625" style="23" customWidth="1"/>
    <col min="7429" max="7429" width="15.7109375" style="23" customWidth="1"/>
    <col min="7430" max="7430" width="16" style="23" customWidth="1"/>
    <col min="7431" max="7431" width="16.7109375" style="23" customWidth="1"/>
    <col min="7432" max="7432" width="13.42578125" style="23" customWidth="1"/>
    <col min="7433" max="7433" width="17" style="23" customWidth="1"/>
    <col min="7434" max="7434" width="16.28515625" style="23" customWidth="1"/>
    <col min="7435" max="7435" width="13.140625" style="23" bestFit="1" customWidth="1"/>
    <col min="7436" max="7680" width="11.42578125" style="23"/>
    <col min="7681" max="7681" width="11.85546875" style="23" customWidth="1"/>
    <col min="7682" max="7682" width="20.42578125" style="23" customWidth="1"/>
    <col min="7683" max="7683" width="42.7109375" style="23" customWidth="1"/>
    <col min="7684" max="7684" width="17.140625" style="23" customWidth="1"/>
    <col min="7685" max="7685" width="15.7109375" style="23" customWidth="1"/>
    <col min="7686" max="7686" width="16" style="23" customWidth="1"/>
    <col min="7687" max="7687" width="16.7109375" style="23" customWidth="1"/>
    <col min="7688" max="7688" width="13.42578125" style="23" customWidth="1"/>
    <col min="7689" max="7689" width="17" style="23" customWidth="1"/>
    <col min="7690" max="7690" width="16.28515625" style="23" customWidth="1"/>
    <col min="7691" max="7691" width="13.140625" style="23" bestFit="1" customWidth="1"/>
    <col min="7692" max="7936" width="11.42578125" style="23"/>
    <col min="7937" max="7937" width="11.85546875" style="23" customWidth="1"/>
    <col min="7938" max="7938" width="20.42578125" style="23" customWidth="1"/>
    <col min="7939" max="7939" width="42.7109375" style="23" customWidth="1"/>
    <col min="7940" max="7940" width="17.140625" style="23" customWidth="1"/>
    <col min="7941" max="7941" width="15.7109375" style="23" customWidth="1"/>
    <col min="7942" max="7942" width="16" style="23" customWidth="1"/>
    <col min="7943" max="7943" width="16.7109375" style="23" customWidth="1"/>
    <col min="7944" max="7944" width="13.42578125" style="23" customWidth="1"/>
    <col min="7945" max="7945" width="17" style="23" customWidth="1"/>
    <col min="7946" max="7946" width="16.28515625" style="23" customWidth="1"/>
    <col min="7947" max="7947" width="13.140625" style="23" bestFit="1" customWidth="1"/>
    <col min="7948" max="8192" width="11.42578125" style="23"/>
    <col min="8193" max="8193" width="11.85546875" style="23" customWidth="1"/>
    <col min="8194" max="8194" width="20.42578125" style="23" customWidth="1"/>
    <col min="8195" max="8195" width="42.7109375" style="23" customWidth="1"/>
    <col min="8196" max="8196" width="17.140625" style="23" customWidth="1"/>
    <col min="8197" max="8197" width="15.7109375" style="23" customWidth="1"/>
    <col min="8198" max="8198" width="16" style="23" customWidth="1"/>
    <col min="8199" max="8199" width="16.7109375" style="23" customWidth="1"/>
    <col min="8200" max="8200" width="13.42578125" style="23" customWidth="1"/>
    <col min="8201" max="8201" width="17" style="23" customWidth="1"/>
    <col min="8202" max="8202" width="16.28515625" style="23" customWidth="1"/>
    <col min="8203" max="8203" width="13.140625" style="23" bestFit="1" customWidth="1"/>
    <col min="8204" max="8448" width="11.42578125" style="23"/>
    <col min="8449" max="8449" width="11.85546875" style="23" customWidth="1"/>
    <col min="8450" max="8450" width="20.42578125" style="23" customWidth="1"/>
    <col min="8451" max="8451" width="42.7109375" style="23" customWidth="1"/>
    <col min="8452" max="8452" width="17.140625" style="23" customWidth="1"/>
    <col min="8453" max="8453" width="15.7109375" style="23" customWidth="1"/>
    <col min="8454" max="8454" width="16" style="23" customWidth="1"/>
    <col min="8455" max="8455" width="16.7109375" style="23" customWidth="1"/>
    <col min="8456" max="8456" width="13.42578125" style="23" customWidth="1"/>
    <col min="8457" max="8457" width="17" style="23" customWidth="1"/>
    <col min="8458" max="8458" width="16.28515625" style="23" customWidth="1"/>
    <col min="8459" max="8459" width="13.140625" style="23" bestFit="1" customWidth="1"/>
    <col min="8460" max="8704" width="11.42578125" style="23"/>
    <col min="8705" max="8705" width="11.85546875" style="23" customWidth="1"/>
    <col min="8706" max="8706" width="20.42578125" style="23" customWidth="1"/>
    <col min="8707" max="8707" width="42.7109375" style="23" customWidth="1"/>
    <col min="8708" max="8708" width="17.140625" style="23" customWidth="1"/>
    <col min="8709" max="8709" width="15.7109375" style="23" customWidth="1"/>
    <col min="8710" max="8710" width="16" style="23" customWidth="1"/>
    <col min="8711" max="8711" width="16.7109375" style="23" customWidth="1"/>
    <col min="8712" max="8712" width="13.42578125" style="23" customWidth="1"/>
    <col min="8713" max="8713" width="17" style="23" customWidth="1"/>
    <col min="8714" max="8714" width="16.28515625" style="23" customWidth="1"/>
    <col min="8715" max="8715" width="13.140625" style="23" bestFit="1" customWidth="1"/>
    <col min="8716" max="8960" width="11.42578125" style="23"/>
    <col min="8961" max="8961" width="11.85546875" style="23" customWidth="1"/>
    <col min="8962" max="8962" width="20.42578125" style="23" customWidth="1"/>
    <col min="8963" max="8963" width="42.7109375" style="23" customWidth="1"/>
    <col min="8964" max="8964" width="17.140625" style="23" customWidth="1"/>
    <col min="8965" max="8965" width="15.7109375" style="23" customWidth="1"/>
    <col min="8966" max="8966" width="16" style="23" customWidth="1"/>
    <col min="8967" max="8967" width="16.7109375" style="23" customWidth="1"/>
    <col min="8968" max="8968" width="13.42578125" style="23" customWidth="1"/>
    <col min="8969" max="8969" width="17" style="23" customWidth="1"/>
    <col min="8970" max="8970" width="16.28515625" style="23" customWidth="1"/>
    <col min="8971" max="8971" width="13.140625" style="23" bestFit="1" customWidth="1"/>
    <col min="8972" max="9216" width="11.42578125" style="23"/>
    <col min="9217" max="9217" width="11.85546875" style="23" customWidth="1"/>
    <col min="9218" max="9218" width="20.42578125" style="23" customWidth="1"/>
    <col min="9219" max="9219" width="42.7109375" style="23" customWidth="1"/>
    <col min="9220" max="9220" width="17.140625" style="23" customWidth="1"/>
    <col min="9221" max="9221" width="15.7109375" style="23" customWidth="1"/>
    <col min="9222" max="9222" width="16" style="23" customWidth="1"/>
    <col min="9223" max="9223" width="16.7109375" style="23" customWidth="1"/>
    <col min="9224" max="9224" width="13.42578125" style="23" customWidth="1"/>
    <col min="9225" max="9225" width="17" style="23" customWidth="1"/>
    <col min="9226" max="9226" width="16.28515625" style="23" customWidth="1"/>
    <col min="9227" max="9227" width="13.140625" style="23" bestFit="1" customWidth="1"/>
    <col min="9228" max="9472" width="11.42578125" style="23"/>
    <col min="9473" max="9473" width="11.85546875" style="23" customWidth="1"/>
    <col min="9474" max="9474" width="20.42578125" style="23" customWidth="1"/>
    <col min="9475" max="9475" width="42.7109375" style="23" customWidth="1"/>
    <col min="9476" max="9476" width="17.140625" style="23" customWidth="1"/>
    <col min="9477" max="9477" width="15.7109375" style="23" customWidth="1"/>
    <col min="9478" max="9478" width="16" style="23" customWidth="1"/>
    <col min="9479" max="9479" width="16.7109375" style="23" customWidth="1"/>
    <col min="9480" max="9480" width="13.42578125" style="23" customWidth="1"/>
    <col min="9481" max="9481" width="17" style="23" customWidth="1"/>
    <col min="9482" max="9482" width="16.28515625" style="23" customWidth="1"/>
    <col min="9483" max="9483" width="13.140625" style="23" bestFit="1" customWidth="1"/>
    <col min="9484" max="9728" width="11.42578125" style="23"/>
    <col min="9729" max="9729" width="11.85546875" style="23" customWidth="1"/>
    <col min="9730" max="9730" width="20.42578125" style="23" customWidth="1"/>
    <col min="9731" max="9731" width="42.7109375" style="23" customWidth="1"/>
    <col min="9732" max="9732" width="17.140625" style="23" customWidth="1"/>
    <col min="9733" max="9733" width="15.7109375" style="23" customWidth="1"/>
    <col min="9734" max="9734" width="16" style="23" customWidth="1"/>
    <col min="9735" max="9735" width="16.7109375" style="23" customWidth="1"/>
    <col min="9736" max="9736" width="13.42578125" style="23" customWidth="1"/>
    <col min="9737" max="9737" width="17" style="23" customWidth="1"/>
    <col min="9738" max="9738" width="16.28515625" style="23" customWidth="1"/>
    <col min="9739" max="9739" width="13.140625" style="23" bestFit="1" customWidth="1"/>
    <col min="9740" max="9984" width="11.42578125" style="23"/>
    <col min="9985" max="9985" width="11.85546875" style="23" customWidth="1"/>
    <col min="9986" max="9986" width="20.42578125" style="23" customWidth="1"/>
    <col min="9987" max="9987" width="42.7109375" style="23" customWidth="1"/>
    <col min="9988" max="9988" width="17.140625" style="23" customWidth="1"/>
    <col min="9989" max="9989" width="15.7109375" style="23" customWidth="1"/>
    <col min="9990" max="9990" width="16" style="23" customWidth="1"/>
    <col min="9991" max="9991" width="16.7109375" style="23" customWidth="1"/>
    <col min="9992" max="9992" width="13.42578125" style="23" customWidth="1"/>
    <col min="9993" max="9993" width="17" style="23" customWidth="1"/>
    <col min="9994" max="9994" width="16.28515625" style="23" customWidth="1"/>
    <col min="9995" max="9995" width="13.140625" style="23" bestFit="1" customWidth="1"/>
    <col min="9996" max="10240" width="11.42578125" style="23"/>
    <col min="10241" max="10241" width="11.85546875" style="23" customWidth="1"/>
    <col min="10242" max="10242" width="20.42578125" style="23" customWidth="1"/>
    <col min="10243" max="10243" width="42.7109375" style="23" customWidth="1"/>
    <col min="10244" max="10244" width="17.140625" style="23" customWidth="1"/>
    <col min="10245" max="10245" width="15.7109375" style="23" customWidth="1"/>
    <col min="10246" max="10246" width="16" style="23" customWidth="1"/>
    <col min="10247" max="10247" width="16.7109375" style="23" customWidth="1"/>
    <col min="10248" max="10248" width="13.42578125" style="23" customWidth="1"/>
    <col min="10249" max="10249" width="17" style="23" customWidth="1"/>
    <col min="10250" max="10250" width="16.28515625" style="23" customWidth="1"/>
    <col min="10251" max="10251" width="13.140625" style="23" bestFit="1" customWidth="1"/>
    <col min="10252" max="10496" width="11.42578125" style="23"/>
    <col min="10497" max="10497" width="11.85546875" style="23" customWidth="1"/>
    <col min="10498" max="10498" width="20.42578125" style="23" customWidth="1"/>
    <col min="10499" max="10499" width="42.7109375" style="23" customWidth="1"/>
    <col min="10500" max="10500" width="17.140625" style="23" customWidth="1"/>
    <col min="10501" max="10501" width="15.7109375" style="23" customWidth="1"/>
    <col min="10502" max="10502" width="16" style="23" customWidth="1"/>
    <col min="10503" max="10503" width="16.7109375" style="23" customWidth="1"/>
    <col min="10504" max="10504" width="13.42578125" style="23" customWidth="1"/>
    <col min="10505" max="10505" width="17" style="23" customWidth="1"/>
    <col min="10506" max="10506" width="16.28515625" style="23" customWidth="1"/>
    <col min="10507" max="10507" width="13.140625" style="23" bestFit="1" customWidth="1"/>
    <col min="10508" max="10752" width="11.42578125" style="23"/>
    <col min="10753" max="10753" width="11.85546875" style="23" customWidth="1"/>
    <col min="10754" max="10754" width="20.42578125" style="23" customWidth="1"/>
    <col min="10755" max="10755" width="42.7109375" style="23" customWidth="1"/>
    <col min="10756" max="10756" width="17.140625" style="23" customWidth="1"/>
    <col min="10757" max="10757" width="15.7109375" style="23" customWidth="1"/>
    <col min="10758" max="10758" width="16" style="23" customWidth="1"/>
    <col min="10759" max="10759" width="16.7109375" style="23" customWidth="1"/>
    <col min="10760" max="10760" width="13.42578125" style="23" customWidth="1"/>
    <col min="10761" max="10761" width="17" style="23" customWidth="1"/>
    <col min="10762" max="10762" width="16.28515625" style="23" customWidth="1"/>
    <col min="10763" max="10763" width="13.140625" style="23" bestFit="1" customWidth="1"/>
    <col min="10764" max="11008" width="11.42578125" style="23"/>
    <col min="11009" max="11009" width="11.85546875" style="23" customWidth="1"/>
    <col min="11010" max="11010" width="20.42578125" style="23" customWidth="1"/>
    <col min="11011" max="11011" width="42.7109375" style="23" customWidth="1"/>
    <col min="11012" max="11012" width="17.140625" style="23" customWidth="1"/>
    <col min="11013" max="11013" width="15.7109375" style="23" customWidth="1"/>
    <col min="11014" max="11014" width="16" style="23" customWidth="1"/>
    <col min="11015" max="11015" width="16.7109375" style="23" customWidth="1"/>
    <col min="11016" max="11016" width="13.42578125" style="23" customWidth="1"/>
    <col min="11017" max="11017" width="17" style="23" customWidth="1"/>
    <col min="11018" max="11018" width="16.28515625" style="23" customWidth="1"/>
    <col min="11019" max="11019" width="13.140625" style="23" bestFit="1" customWidth="1"/>
    <col min="11020" max="11264" width="11.42578125" style="23"/>
    <col min="11265" max="11265" width="11.85546875" style="23" customWidth="1"/>
    <col min="11266" max="11266" width="20.42578125" style="23" customWidth="1"/>
    <col min="11267" max="11267" width="42.7109375" style="23" customWidth="1"/>
    <col min="11268" max="11268" width="17.140625" style="23" customWidth="1"/>
    <col min="11269" max="11269" width="15.7109375" style="23" customWidth="1"/>
    <col min="11270" max="11270" width="16" style="23" customWidth="1"/>
    <col min="11271" max="11271" width="16.7109375" style="23" customWidth="1"/>
    <col min="11272" max="11272" width="13.42578125" style="23" customWidth="1"/>
    <col min="11273" max="11273" width="17" style="23" customWidth="1"/>
    <col min="11274" max="11274" width="16.28515625" style="23" customWidth="1"/>
    <col min="11275" max="11275" width="13.140625" style="23" bestFit="1" customWidth="1"/>
    <col min="11276" max="11520" width="11.42578125" style="23"/>
    <col min="11521" max="11521" width="11.85546875" style="23" customWidth="1"/>
    <col min="11522" max="11522" width="20.42578125" style="23" customWidth="1"/>
    <col min="11523" max="11523" width="42.7109375" style="23" customWidth="1"/>
    <col min="11524" max="11524" width="17.140625" style="23" customWidth="1"/>
    <col min="11525" max="11525" width="15.7109375" style="23" customWidth="1"/>
    <col min="11526" max="11526" width="16" style="23" customWidth="1"/>
    <col min="11527" max="11527" width="16.7109375" style="23" customWidth="1"/>
    <col min="11528" max="11528" width="13.42578125" style="23" customWidth="1"/>
    <col min="11529" max="11529" width="17" style="23" customWidth="1"/>
    <col min="11530" max="11530" width="16.28515625" style="23" customWidth="1"/>
    <col min="11531" max="11531" width="13.140625" style="23" bestFit="1" customWidth="1"/>
    <col min="11532" max="11776" width="11.42578125" style="23"/>
    <col min="11777" max="11777" width="11.85546875" style="23" customWidth="1"/>
    <col min="11778" max="11778" width="20.42578125" style="23" customWidth="1"/>
    <col min="11779" max="11779" width="42.7109375" style="23" customWidth="1"/>
    <col min="11780" max="11780" width="17.140625" style="23" customWidth="1"/>
    <col min="11781" max="11781" width="15.7109375" style="23" customWidth="1"/>
    <col min="11782" max="11782" width="16" style="23" customWidth="1"/>
    <col min="11783" max="11783" width="16.7109375" style="23" customWidth="1"/>
    <col min="11784" max="11784" width="13.42578125" style="23" customWidth="1"/>
    <col min="11785" max="11785" width="17" style="23" customWidth="1"/>
    <col min="11786" max="11786" width="16.28515625" style="23" customWidth="1"/>
    <col min="11787" max="11787" width="13.140625" style="23" bestFit="1" customWidth="1"/>
    <col min="11788" max="12032" width="11.42578125" style="23"/>
    <col min="12033" max="12033" width="11.85546875" style="23" customWidth="1"/>
    <col min="12034" max="12034" width="20.42578125" style="23" customWidth="1"/>
    <col min="12035" max="12035" width="42.7109375" style="23" customWidth="1"/>
    <col min="12036" max="12036" width="17.140625" style="23" customWidth="1"/>
    <col min="12037" max="12037" width="15.7109375" style="23" customWidth="1"/>
    <col min="12038" max="12038" width="16" style="23" customWidth="1"/>
    <col min="12039" max="12039" width="16.7109375" style="23" customWidth="1"/>
    <col min="12040" max="12040" width="13.42578125" style="23" customWidth="1"/>
    <col min="12041" max="12041" width="17" style="23" customWidth="1"/>
    <col min="12042" max="12042" width="16.28515625" style="23" customWidth="1"/>
    <col min="12043" max="12043" width="13.140625" style="23" bestFit="1" customWidth="1"/>
    <col min="12044" max="12288" width="11.42578125" style="23"/>
    <col min="12289" max="12289" width="11.85546875" style="23" customWidth="1"/>
    <col min="12290" max="12290" width="20.42578125" style="23" customWidth="1"/>
    <col min="12291" max="12291" width="42.7109375" style="23" customWidth="1"/>
    <col min="12292" max="12292" width="17.140625" style="23" customWidth="1"/>
    <col min="12293" max="12293" width="15.7109375" style="23" customWidth="1"/>
    <col min="12294" max="12294" width="16" style="23" customWidth="1"/>
    <col min="12295" max="12295" width="16.7109375" style="23" customWidth="1"/>
    <col min="12296" max="12296" width="13.42578125" style="23" customWidth="1"/>
    <col min="12297" max="12297" width="17" style="23" customWidth="1"/>
    <col min="12298" max="12298" width="16.28515625" style="23" customWidth="1"/>
    <col min="12299" max="12299" width="13.140625" style="23" bestFit="1" customWidth="1"/>
    <col min="12300" max="12544" width="11.42578125" style="23"/>
    <col min="12545" max="12545" width="11.85546875" style="23" customWidth="1"/>
    <col min="12546" max="12546" width="20.42578125" style="23" customWidth="1"/>
    <col min="12547" max="12547" width="42.7109375" style="23" customWidth="1"/>
    <col min="12548" max="12548" width="17.140625" style="23" customWidth="1"/>
    <col min="12549" max="12549" width="15.7109375" style="23" customWidth="1"/>
    <col min="12550" max="12550" width="16" style="23" customWidth="1"/>
    <col min="12551" max="12551" width="16.7109375" style="23" customWidth="1"/>
    <col min="12552" max="12552" width="13.42578125" style="23" customWidth="1"/>
    <col min="12553" max="12553" width="17" style="23" customWidth="1"/>
    <col min="12554" max="12554" width="16.28515625" style="23" customWidth="1"/>
    <col min="12555" max="12555" width="13.140625" style="23" bestFit="1" customWidth="1"/>
    <col min="12556" max="12800" width="11.42578125" style="23"/>
    <col min="12801" max="12801" width="11.85546875" style="23" customWidth="1"/>
    <col min="12802" max="12802" width="20.42578125" style="23" customWidth="1"/>
    <col min="12803" max="12803" width="42.7109375" style="23" customWidth="1"/>
    <col min="12804" max="12804" width="17.140625" style="23" customWidth="1"/>
    <col min="12805" max="12805" width="15.7109375" style="23" customWidth="1"/>
    <col min="12806" max="12806" width="16" style="23" customWidth="1"/>
    <col min="12807" max="12807" width="16.7109375" style="23" customWidth="1"/>
    <col min="12808" max="12808" width="13.42578125" style="23" customWidth="1"/>
    <col min="12809" max="12809" width="17" style="23" customWidth="1"/>
    <col min="12810" max="12810" width="16.28515625" style="23" customWidth="1"/>
    <col min="12811" max="12811" width="13.140625" style="23" bestFit="1" customWidth="1"/>
    <col min="12812" max="13056" width="11.42578125" style="23"/>
    <col min="13057" max="13057" width="11.85546875" style="23" customWidth="1"/>
    <col min="13058" max="13058" width="20.42578125" style="23" customWidth="1"/>
    <col min="13059" max="13059" width="42.7109375" style="23" customWidth="1"/>
    <col min="13060" max="13060" width="17.140625" style="23" customWidth="1"/>
    <col min="13061" max="13061" width="15.7109375" style="23" customWidth="1"/>
    <col min="13062" max="13062" width="16" style="23" customWidth="1"/>
    <col min="13063" max="13063" width="16.7109375" style="23" customWidth="1"/>
    <col min="13064" max="13064" width="13.42578125" style="23" customWidth="1"/>
    <col min="13065" max="13065" width="17" style="23" customWidth="1"/>
    <col min="13066" max="13066" width="16.28515625" style="23" customWidth="1"/>
    <col min="13067" max="13067" width="13.140625" style="23" bestFit="1" customWidth="1"/>
    <col min="13068" max="13312" width="11.42578125" style="23"/>
    <col min="13313" max="13313" width="11.85546875" style="23" customWidth="1"/>
    <col min="13314" max="13314" width="20.42578125" style="23" customWidth="1"/>
    <col min="13315" max="13315" width="42.7109375" style="23" customWidth="1"/>
    <col min="13316" max="13316" width="17.140625" style="23" customWidth="1"/>
    <col min="13317" max="13317" width="15.7109375" style="23" customWidth="1"/>
    <col min="13318" max="13318" width="16" style="23" customWidth="1"/>
    <col min="13319" max="13319" width="16.7109375" style="23" customWidth="1"/>
    <col min="13320" max="13320" width="13.42578125" style="23" customWidth="1"/>
    <col min="13321" max="13321" width="17" style="23" customWidth="1"/>
    <col min="13322" max="13322" width="16.28515625" style="23" customWidth="1"/>
    <col min="13323" max="13323" width="13.140625" style="23" bestFit="1" customWidth="1"/>
    <col min="13324" max="13568" width="11.42578125" style="23"/>
    <col min="13569" max="13569" width="11.85546875" style="23" customWidth="1"/>
    <col min="13570" max="13570" width="20.42578125" style="23" customWidth="1"/>
    <col min="13571" max="13571" width="42.7109375" style="23" customWidth="1"/>
    <col min="13572" max="13572" width="17.140625" style="23" customWidth="1"/>
    <col min="13573" max="13573" width="15.7109375" style="23" customWidth="1"/>
    <col min="13574" max="13574" width="16" style="23" customWidth="1"/>
    <col min="13575" max="13575" width="16.7109375" style="23" customWidth="1"/>
    <col min="13576" max="13576" width="13.42578125" style="23" customWidth="1"/>
    <col min="13577" max="13577" width="17" style="23" customWidth="1"/>
    <col min="13578" max="13578" width="16.28515625" style="23" customWidth="1"/>
    <col min="13579" max="13579" width="13.140625" style="23" bestFit="1" customWidth="1"/>
    <col min="13580" max="13824" width="11.42578125" style="23"/>
    <col min="13825" max="13825" width="11.85546875" style="23" customWidth="1"/>
    <col min="13826" max="13826" width="20.42578125" style="23" customWidth="1"/>
    <col min="13827" max="13827" width="42.7109375" style="23" customWidth="1"/>
    <col min="13828" max="13828" width="17.140625" style="23" customWidth="1"/>
    <col min="13829" max="13829" width="15.7109375" style="23" customWidth="1"/>
    <col min="13830" max="13830" width="16" style="23" customWidth="1"/>
    <col min="13831" max="13831" width="16.7109375" style="23" customWidth="1"/>
    <col min="13832" max="13832" width="13.42578125" style="23" customWidth="1"/>
    <col min="13833" max="13833" width="17" style="23" customWidth="1"/>
    <col min="13834" max="13834" width="16.28515625" style="23" customWidth="1"/>
    <col min="13835" max="13835" width="13.140625" style="23" bestFit="1" customWidth="1"/>
    <col min="13836" max="14080" width="11.42578125" style="23"/>
    <col min="14081" max="14081" width="11.85546875" style="23" customWidth="1"/>
    <col min="14082" max="14082" width="20.42578125" style="23" customWidth="1"/>
    <col min="14083" max="14083" width="42.7109375" style="23" customWidth="1"/>
    <col min="14084" max="14084" width="17.140625" style="23" customWidth="1"/>
    <col min="14085" max="14085" width="15.7109375" style="23" customWidth="1"/>
    <col min="14086" max="14086" width="16" style="23" customWidth="1"/>
    <col min="14087" max="14087" width="16.7109375" style="23" customWidth="1"/>
    <col min="14088" max="14088" width="13.42578125" style="23" customWidth="1"/>
    <col min="14089" max="14089" width="17" style="23" customWidth="1"/>
    <col min="14090" max="14090" width="16.28515625" style="23" customWidth="1"/>
    <col min="14091" max="14091" width="13.140625" style="23" bestFit="1" customWidth="1"/>
    <col min="14092" max="14336" width="11.42578125" style="23"/>
    <col min="14337" max="14337" width="11.85546875" style="23" customWidth="1"/>
    <col min="14338" max="14338" width="20.42578125" style="23" customWidth="1"/>
    <col min="14339" max="14339" width="42.7109375" style="23" customWidth="1"/>
    <col min="14340" max="14340" width="17.140625" style="23" customWidth="1"/>
    <col min="14341" max="14341" width="15.7109375" style="23" customWidth="1"/>
    <col min="14342" max="14342" width="16" style="23" customWidth="1"/>
    <col min="14343" max="14343" width="16.7109375" style="23" customWidth="1"/>
    <col min="14344" max="14344" width="13.42578125" style="23" customWidth="1"/>
    <col min="14345" max="14345" width="17" style="23" customWidth="1"/>
    <col min="14346" max="14346" width="16.28515625" style="23" customWidth="1"/>
    <col min="14347" max="14347" width="13.140625" style="23" bestFit="1" customWidth="1"/>
    <col min="14348" max="14592" width="11.42578125" style="23"/>
    <col min="14593" max="14593" width="11.85546875" style="23" customWidth="1"/>
    <col min="14594" max="14594" width="20.42578125" style="23" customWidth="1"/>
    <col min="14595" max="14595" width="42.7109375" style="23" customWidth="1"/>
    <col min="14596" max="14596" width="17.140625" style="23" customWidth="1"/>
    <col min="14597" max="14597" width="15.7109375" style="23" customWidth="1"/>
    <col min="14598" max="14598" width="16" style="23" customWidth="1"/>
    <col min="14599" max="14599" width="16.7109375" style="23" customWidth="1"/>
    <col min="14600" max="14600" width="13.42578125" style="23" customWidth="1"/>
    <col min="14601" max="14601" width="17" style="23" customWidth="1"/>
    <col min="14602" max="14602" width="16.28515625" style="23" customWidth="1"/>
    <col min="14603" max="14603" width="13.140625" style="23" bestFit="1" customWidth="1"/>
    <col min="14604" max="14848" width="11.42578125" style="23"/>
    <col min="14849" max="14849" width="11.85546875" style="23" customWidth="1"/>
    <col min="14850" max="14850" width="20.42578125" style="23" customWidth="1"/>
    <col min="14851" max="14851" width="42.7109375" style="23" customWidth="1"/>
    <col min="14852" max="14852" width="17.140625" style="23" customWidth="1"/>
    <col min="14853" max="14853" width="15.7109375" style="23" customWidth="1"/>
    <col min="14854" max="14854" width="16" style="23" customWidth="1"/>
    <col min="14855" max="14855" width="16.7109375" style="23" customWidth="1"/>
    <col min="14856" max="14856" width="13.42578125" style="23" customWidth="1"/>
    <col min="14857" max="14857" width="17" style="23" customWidth="1"/>
    <col min="14858" max="14858" width="16.28515625" style="23" customWidth="1"/>
    <col min="14859" max="14859" width="13.140625" style="23" bestFit="1" customWidth="1"/>
    <col min="14860" max="15104" width="11.42578125" style="23"/>
    <col min="15105" max="15105" width="11.85546875" style="23" customWidth="1"/>
    <col min="15106" max="15106" width="20.42578125" style="23" customWidth="1"/>
    <col min="15107" max="15107" width="42.7109375" style="23" customWidth="1"/>
    <col min="15108" max="15108" width="17.140625" style="23" customWidth="1"/>
    <col min="15109" max="15109" width="15.7109375" style="23" customWidth="1"/>
    <col min="15110" max="15110" width="16" style="23" customWidth="1"/>
    <col min="15111" max="15111" width="16.7109375" style="23" customWidth="1"/>
    <col min="15112" max="15112" width="13.42578125" style="23" customWidth="1"/>
    <col min="15113" max="15113" width="17" style="23" customWidth="1"/>
    <col min="15114" max="15114" width="16.28515625" style="23" customWidth="1"/>
    <col min="15115" max="15115" width="13.140625" style="23" bestFit="1" customWidth="1"/>
    <col min="15116" max="15360" width="11.42578125" style="23"/>
    <col min="15361" max="15361" width="11.85546875" style="23" customWidth="1"/>
    <col min="15362" max="15362" width="20.42578125" style="23" customWidth="1"/>
    <col min="15363" max="15363" width="42.7109375" style="23" customWidth="1"/>
    <col min="15364" max="15364" width="17.140625" style="23" customWidth="1"/>
    <col min="15365" max="15365" width="15.7109375" style="23" customWidth="1"/>
    <col min="15366" max="15366" width="16" style="23" customWidth="1"/>
    <col min="15367" max="15367" width="16.7109375" style="23" customWidth="1"/>
    <col min="15368" max="15368" width="13.42578125" style="23" customWidth="1"/>
    <col min="15369" max="15369" width="17" style="23" customWidth="1"/>
    <col min="15370" max="15370" width="16.28515625" style="23" customWidth="1"/>
    <col min="15371" max="15371" width="13.140625" style="23" bestFit="1" customWidth="1"/>
    <col min="15372" max="15616" width="11.42578125" style="23"/>
    <col min="15617" max="15617" width="11.85546875" style="23" customWidth="1"/>
    <col min="15618" max="15618" width="20.42578125" style="23" customWidth="1"/>
    <col min="15619" max="15619" width="42.7109375" style="23" customWidth="1"/>
    <col min="15620" max="15620" width="17.140625" style="23" customWidth="1"/>
    <col min="15621" max="15621" width="15.7109375" style="23" customWidth="1"/>
    <col min="15622" max="15622" width="16" style="23" customWidth="1"/>
    <col min="15623" max="15623" width="16.7109375" style="23" customWidth="1"/>
    <col min="15624" max="15624" width="13.42578125" style="23" customWidth="1"/>
    <col min="15625" max="15625" width="17" style="23" customWidth="1"/>
    <col min="15626" max="15626" width="16.28515625" style="23" customWidth="1"/>
    <col min="15627" max="15627" width="13.140625" style="23" bestFit="1" customWidth="1"/>
    <col min="15628" max="15872" width="11.42578125" style="23"/>
    <col min="15873" max="15873" width="11.85546875" style="23" customWidth="1"/>
    <col min="15874" max="15874" width="20.42578125" style="23" customWidth="1"/>
    <col min="15875" max="15875" width="42.7109375" style="23" customWidth="1"/>
    <col min="15876" max="15876" width="17.140625" style="23" customWidth="1"/>
    <col min="15877" max="15877" width="15.7109375" style="23" customWidth="1"/>
    <col min="15878" max="15878" width="16" style="23" customWidth="1"/>
    <col min="15879" max="15879" width="16.7109375" style="23" customWidth="1"/>
    <col min="15880" max="15880" width="13.42578125" style="23" customWidth="1"/>
    <col min="15881" max="15881" width="17" style="23" customWidth="1"/>
    <col min="15882" max="15882" width="16.28515625" style="23" customWidth="1"/>
    <col min="15883" max="15883" width="13.140625" style="23" bestFit="1" customWidth="1"/>
    <col min="15884" max="16128" width="11.42578125" style="23"/>
    <col min="16129" max="16129" width="11.85546875" style="23" customWidth="1"/>
    <col min="16130" max="16130" width="20.42578125" style="23" customWidth="1"/>
    <col min="16131" max="16131" width="42.7109375" style="23" customWidth="1"/>
    <col min="16132" max="16132" width="17.140625" style="23" customWidth="1"/>
    <col min="16133" max="16133" width="15.7109375" style="23" customWidth="1"/>
    <col min="16134" max="16134" width="16" style="23" customWidth="1"/>
    <col min="16135" max="16135" width="16.7109375" style="23" customWidth="1"/>
    <col min="16136" max="16136" width="13.42578125" style="23" customWidth="1"/>
    <col min="16137" max="16137" width="17" style="23" customWidth="1"/>
    <col min="16138" max="16138" width="16.28515625" style="23" customWidth="1"/>
    <col min="16139" max="16139" width="13.140625" style="23" bestFit="1" customWidth="1"/>
    <col min="16140" max="16384" width="11.42578125" style="23"/>
  </cols>
  <sheetData>
    <row r="1" spans="1:11" ht="30" customHeight="1">
      <c r="A1" s="25" t="s">
        <v>67</v>
      </c>
      <c r="B1" s="135" t="s">
        <v>0</v>
      </c>
      <c r="C1" s="25" t="s">
        <v>1</v>
      </c>
      <c r="D1" s="119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K1" s="24"/>
    </row>
    <row r="2" spans="1:11">
      <c r="A2" s="331" t="s">
        <v>54</v>
      </c>
      <c r="B2" s="332" t="s">
        <v>48</v>
      </c>
      <c r="C2" s="338" t="s">
        <v>49</v>
      </c>
      <c r="D2" s="334">
        <v>2632858.23</v>
      </c>
      <c r="E2" s="335">
        <v>537237.57000000007</v>
      </c>
      <c r="F2" s="335">
        <v>3170095.8</v>
      </c>
      <c r="G2" s="335">
        <v>2216179.4700000002</v>
      </c>
      <c r="H2" s="335">
        <v>2148074.09</v>
      </c>
      <c r="I2" s="335">
        <f>+F2-G2</f>
        <v>953916.32999999961</v>
      </c>
      <c r="J2" s="236"/>
      <c r="K2" s="24"/>
    </row>
    <row r="3" spans="1:11">
      <c r="A3" s="331" t="s">
        <v>54</v>
      </c>
      <c r="B3" s="332" t="s">
        <v>24</v>
      </c>
      <c r="C3" s="339" t="s">
        <v>25</v>
      </c>
      <c r="D3" s="334">
        <v>108880.54</v>
      </c>
      <c r="E3" s="335">
        <v>0</v>
      </c>
      <c r="F3" s="335">
        <v>108880.54</v>
      </c>
      <c r="G3" s="335">
        <v>75320.7</v>
      </c>
      <c r="H3" s="335">
        <v>75320.7</v>
      </c>
      <c r="I3" s="335">
        <f t="shared" ref="I3:I8" si="0">+F3-G3</f>
        <v>33559.839999999997</v>
      </c>
      <c r="J3" s="238"/>
      <c r="K3" s="24"/>
    </row>
    <row r="4" spans="1:11">
      <c r="A4" s="331" t="s">
        <v>54</v>
      </c>
      <c r="B4" s="336" t="s">
        <v>22</v>
      </c>
      <c r="C4" s="340" t="s">
        <v>17</v>
      </c>
      <c r="D4" s="334">
        <v>6808.75</v>
      </c>
      <c r="E4" s="335">
        <v>0</v>
      </c>
      <c r="F4" s="335">
        <v>6808.75</v>
      </c>
      <c r="G4" s="335">
        <v>5668</v>
      </c>
      <c r="H4" s="335">
        <v>5668</v>
      </c>
      <c r="I4" s="335">
        <f t="shared" si="0"/>
        <v>1140.75</v>
      </c>
      <c r="J4" s="238"/>
      <c r="K4" s="24"/>
    </row>
    <row r="5" spans="1:11">
      <c r="A5" s="331" t="s">
        <v>54</v>
      </c>
      <c r="B5" s="336" t="s">
        <v>27</v>
      </c>
      <c r="C5" s="340" t="s">
        <v>50</v>
      </c>
      <c r="D5" s="334">
        <v>14817.76</v>
      </c>
      <c r="E5" s="335">
        <v>197343.75</v>
      </c>
      <c r="F5" s="335">
        <v>212161.51</v>
      </c>
      <c r="G5" s="335">
        <v>28011.89</v>
      </c>
      <c r="H5" s="335">
        <v>28011.89</v>
      </c>
      <c r="I5" s="335">
        <f t="shared" si="0"/>
        <v>184149.62</v>
      </c>
      <c r="J5" s="23"/>
      <c r="K5" s="24"/>
    </row>
    <row r="6" spans="1:11">
      <c r="A6" s="331" t="s">
        <v>54</v>
      </c>
      <c r="B6" s="336" t="s">
        <v>8</v>
      </c>
      <c r="C6" s="340" t="s">
        <v>253</v>
      </c>
      <c r="D6" s="334">
        <v>650000</v>
      </c>
      <c r="E6" s="335">
        <v>-250000</v>
      </c>
      <c r="F6" s="335">
        <v>400000</v>
      </c>
      <c r="G6" s="335">
        <v>250000</v>
      </c>
      <c r="H6" s="335">
        <v>250000</v>
      </c>
      <c r="I6" s="335">
        <f t="shared" si="0"/>
        <v>150000</v>
      </c>
      <c r="J6" s="237"/>
      <c r="K6" s="24"/>
    </row>
    <row r="7" spans="1:11">
      <c r="A7" s="331" t="s">
        <v>54</v>
      </c>
      <c r="B7" s="336" t="s">
        <v>12</v>
      </c>
      <c r="C7" s="341" t="str">
        <f>VLOOKUP(B7,DATOS!$A$1:$B$11,2,0)</f>
        <v>SALDOS DISPONIBLES</v>
      </c>
      <c r="D7" s="334">
        <v>961700</v>
      </c>
      <c r="E7" s="335">
        <v>680365.2</v>
      </c>
      <c r="F7" s="335">
        <v>1642065.2</v>
      </c>
      <c r="G7" s="335">
        <v>961700</v>
      </c>
      <c r="H7" s="335">
        <v>0</v>
      </c>
      <c r="I7" s="335">
        <f t="shared" si="0"/>
        <v>680365.2</v>
      </c>
      <c r="J7" s="23"/>
      <c r="K7" s="24"/>
    </row>
    <row r="8" spans="1:11">
      <c r="A8" s="331" t="s">
        <v>54</v>
      </c>
      <c r="B8" s="336" t="s">
        <v>14</v>
      </c>
      <c r="C8" s="341" t="str">
        <f>VLOOKUP(B8,DATOS!$A$1:$B$11,2,0)</f>
        <v>CUENTAS PENDIENTES POR COBRAR</v>
      </c>
      <c r="D8" s="334">
        <v>279712.52</v>
      </c>
      <c r="E8" s="335">
        <v>41947.66</v>
      </c>
      <c r="F8" s="335">
        <v>321660.18</v>
      </c>
      <c r="G8" s="335">
        <v>72287.12</v>
      </c>
      <c r="H8" s="335">
        <v>72287.12</v>
      </c>
      <c r="I8" s="335">
        <f t="shared" si="0"/>
        <v>249373.06</v>
      </c>
      <c r="J8" s="23"/>
      <c r="K8" s="24"/>
    </row>
    <row r="9" spans="1:11" ht="24" customHeight="1">
      <c r="A9" s="342"/>
      <c r="B9" s="343" t="s">
        <v>30</v>
      </c>
      <c r="C9" s="343"/>
      <c r="D9" s="344">
        <f>SUM(D2:D8)</f>
        <v>4654777.7999999989</v>
      </c>
      <c r="E9" s="345">
        <f t="shared" ref="E9:I9" si="1">SUM(E2:E8)</f>
        <v>1206894.18</v>
      </c>
      <c r="F9" s="345">
        <f t="shared" si="1"/>
        <v>5861671.9799999995</v>
      </c>
      <c r="G9" s="345">
        <f t="shared" si="1"/>
        <v>3609167.1800000006</v>
      </c>
      <c r="H9" s="345">
        <f t="shared" si="1"/>
        <v>2579361.8000000003</v>
      </c>
      <c r="I9" s="345">
        <f t="shared" si="1"/>
        <v>2252504.7999999993</v>
      </c>
      <c r="J9" s="74"/>
    </row>
    <row r="10" spans="1:11" customFormat="1">
      <c r="B10" s="138"/>
      <c r="D10" s="121"/>
      <c r="E10" s="75"/>
      <c r="F10" s="75"/>
      <c r="G10" s="75"/>
      <c r="H10" s="75"/>
      <c r="I10" s="75"/>
      <c r="J10" s="76"/>
      <c r="K10" s="24"/>
    </row>
    <row r="11" spans="1:11">
      <c r="C11" s="118"/>
      <c r="D11" s="23"/>
      <c r="E11" s="122"/>
      <c r="J11" s="23"/>
    </row>
    <row r="12" spans="1:11">
      <c r="C12" s="118"/>
      <c r="D12" s="23"/>
      <c r="E12" s="239"/>
      <c r="F12" s="239"/>
      <c r="G12" s="239"/>
      <c r="H12" s="239"/>
      <c r="I12" s="23"/>
      <c r="J12" s="23"/>
    </row>
    <row r="13" spans="1:11">
      <c r="C13" s="118"/>
      <c r="D13" s="23"/>
      <c r="E13" s="239"/>
      <c r="F13" s="239"/>
      <c r="G13" s="239"/>
      <c r="H13" s="239"/>
      <c r="I13" s="23"/>
      <c r="J13" s="23"/>
    </row>
    <row r="14" spans="1:11">
      <c r="C14" s="118"/>
      <c r="D14" s="23"/>
      <c r="E14" s="239"/>
      <c r="F14" s="239"/>
      <c r="G14" s="239"/>
      <c r="H14" s="239"/>
      <c r="I14" s="23"/>
      <c r="J14" s="23"/>
    </row>
    <row r="15" spans="1:11">
      <c r="C15" s="118"/>
      <c r="D15" s="23"/>
      <c r="E15" s="239"/>
      <c r="F15" s="239"/>
      <c r="G15" s="239"/>
      <c r="H15" s="239"/>
      <c r="I15" s="23"/>
      <c r="J15" s="23"/>
    </row>
    <row r="16" spans="1:11">
      <c r="C16" s="118"/>
      <c r="D16" s="23"/>
      <c r="E16" s="239"/>
      <c r="F16" s="239"/>
      <c r="G16" s="239"/>
      <c r="H16" s="239"/>
      <c r="I16" s="23"/>
      <c r="J16" s="23"/>
    </row>
    <row r="17" spans="3:10">
      <c r="C17" s="118"/>
      <c r="D17" s="23"/>
      <c r="E17" s="239"/>
      <c r="F17" s="239"/>
      <c r="G17" s="239"/>
      <c r="H17" s="239"/>
      <c r="I17" s="23"/>
      <c r="J17" s="23"/>
    </row>
    <row r="18" spans="3:10">
      <c r="C18" s="118"/>
      <c r="D18" s="23"/>
      <c r="E18" s="239"/>
      <c r="F18" s="239"/>
      <c r="G18" s="239"/>
      <c r="H18" s="239"/>
      <c r="I18" s="23"/>
      <c r="J18" s="23"/>
    </row>
    <row r="19" spans="3:10">
      <c r="C19" s="118"/>
      <c r="D19" s="23"/>
      <c r="E19" s="239"/>
      <c r="F19" s="239"/>
      <c r="G19" s="239"/>
      <c r="H19" s="239"/>
      <c r="I19" s="23"/>
      <c r="J19" s="23"/>
    </row>
    <row r="20" spans="3:10">
      <c r="D20" s="73"/>
      <c r="I20" s="23"/>
      <c r="J20" s="23"/>
    </row>
    <row r="21" spans="3:10">
      <c r="D21" s="73"/>
      <c r="I21" s="23"/>
      <c r="J21" s="23"/>
    </row>
    <row r="22" spans="3:10">
      <c r="D22" s="73"/>
      <c r="J22" s="23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W18"/>
  <sheetViews>
    <sheetView zoomScale="85" zoomScaleNormal="85" workbookViewId="0">
      <selection activeCell="C6" sqref="C6"/>
    </sheetView>
  </sheetViews>
  <sheetFormatPr baseColWidth="10" defaultRowHeight="12.75"/>
  <cols>
    <col min="1" max="1" width="27.28515625" style="27" customWidth="1"/>
    <col min="2" max="2" width="17.5703125" style="26" customWidth="1"/>
    <col min="3" max="3" width="27.85546875" style="27" bestFit="1" customWidth="1"/>
    <col min="4" max="4" width="19" style="26" customWidth="1"/>
    <col min="5" max="5" width="20.28515625" style="27" customWidth="1"/>
    <col min="6" max="6" width="20.5703125" style="26" customWidth="1"/>
    <col min="7" max="7" width="19.42578125" style="27" customWidth="1"/>
    <col min="8" max="8" width="29.7109375" style="27" customWidth="1"/>
    <col min="9" max="9" width="28.5703125" style="27" customWidth="1"/>
    <col min="10" max="12" width="15.7109375" style="27" customWidth="1"/>
    <col min="13" max="257" width="11.42578125" style="27"/>
    <col min="258" max="258" width="16.140625" style="27" customWidth="1"/>
    <col min="259" max="259" width="23.85546875" style="27" bestFit="1" customWidth="1"/>
    <col min="260" max="260" width="17.140625" style="27" customWidth="1"/>
    <col min="261" max="261" width="14.42578125" style="27" customWidth="1"/>
    <col min="262" max="262" width="16" style="27" customWidth="1"/>
    <col min="263" max="263" width="17.42578125" style="27" bestFit="1" customWidth="1"/>
    <col min="264" max="268" width="15.7109375" style="27" customWidth="1"/>
    <col min="269" max="513" width="11.42578125" style="27"/>
    <col min="514" max="514" width="16.140625" style="27" customWidth="1"/>
    <col min="515" max="515" width="23.85546875" style="27" bestFit="1" customWidth="1"/>
    <col min="516" max="516" width="17.140625" style="27" customWidth="1"/>
    <col min="517" max="517" width="14.42578125" style="27" customWidth="1"/>
    <col min="518" max="518" width="16" style="27" customWidth="1"/>
    <col min="519" max="519" width="17.42578125" style="27" bestFit="1" customWidth="1"/>
    <col min="520" max="524" width="15.7109375" style="27" customWidth="1"/>
    <col min="525" max="769" width="11.42578125" style="27"/>
    <col min="770" max="770" width="16.140625" style="27" customWidth="1"/>
    <col min="771" max="771" width="23.85546875" style="27" bestFit="1" customWidth="1"/>
    <col min="772" max="772" width="17.140625" style="27" customWidth="1"/>
    <col min="773" max="773" width="14.42578125" style="27" customWidth="1"/>
    <col min="774" max="774" width="16" style="27" customWidth="1"/>
    <col min="775" max="775" width="17.42578125" style="27" bestFit="1" customWidth="1"/>
    <col min="776" max="780" width="15.7109375" style="27" customWidth="1"/>
    <col min="781" max="1025" width="11.42578125" style="27"/>
    <col min="1026" max="1026" width="16.140625" style="27" customWidth="1"/>
    <col min="1027" max="1027" width="23.85546875" style="27" bestFit="1" customWidth="1"/>
    <col min="1028" max="1028" width="17.140625" style="27" customWidth="1"/>
    <col min="1029" max="1029" width="14.42578125" style="27" customWidth="1"/>
    <col min="1030" max="1030" width="16" style="27" customWidth="1"/>
    <col min="1031" max="1031" width="17.42578125" style="27" bestFit="1" customWidth="1"/>
    <col min="1032" max="1036" width="15.7109375" style="27" customWidth="1"/>
    <col min="1037" max="1281" width="11.42578125" style="27"/>
    <col min="1282" max="1282" width="16.140625" style="27" customWidth="1"/>
    <col min="1283" max="1283" width="23.85546875" style="27" bestFit="1" customWidth="1"/>
    <col min="1284" max="1284" width="17.140625" style="27" customWidth="1"/>
    <col min="1285" max="1285" width="14.42578125" style="27" customWidth="1"/>
    <col min="1286" max="1286" width="16" style="27" customWidth="1"/>
    <col min="1287" max="1287" width="17.42578125" style="27" bestFit="1" customWidth="1"/>
    <col min="1288" max="1292" width="15.7109375" style="27" customWidth="1"/>
    <col min="1293" max="1537" width="11.42578125" style="27"/>
    <col min="1538" max="1538" width="16.140625" style="27" customWidth="1"/>
    <col min="1539" max="1539" width="23.85546875" style="27" bestFit="1" customWidth="1"/>
    <col min="1540" max="1540" width="17.140625" style="27" customWidth="1"/>
    <col min="1541" max="1541" width="14.42578125" style="27" customWidth="1"/>
    <col min="1542" max="1542" width="16" style="27" customWidth="1"/>
    <col min="1543" max="1543" width="17.42578125" style="27" bestFit="1" customWidth="1"/>
    <col min="1544" max="1548" width="15.7109375" style="27" customWidth="1"/>
    <col min="1549" max="1793" width="11.42578125" style="27"/>
    <col min="1794" max="1794" width="16.140625" style="27" customWidth="1"/>
    <col min="1795" max="1795" width="23.85546875" style="27" bestFit="1" customWidth="1"/>
    <col min="1796" max="1796" width="17.140625" style="27" customWidth="1"/>
    <col min="1797" max="1797" width="14.42578125" style="27" customWidth="1"/>
    <col min="1798" max="1798" width="16" style="27" customWidth="1"/>
    <col min="1799" max="1799" width="17.42578125" style="27" bestFit="1" customWidth="1"/>
    <col min="1800" max="1804" width="15.7109375" style="27" customWidth="1"/>
    <col min="1805" max="2049" width="11.42578125" style="27"/>
    <col min="2050" max="2050" width="16.140625" style="27" customWidth="1"/>
    <col min="2051" max="2051" width="23.85546875" style="27" bestFit="1" customWidth="1"/>
    <col min="2052" max="2052" width="17.140625" style="27" customWidth="1"/>
    <col min="2053" max="2053" width="14.42578125" style="27" customWidth="1"/>
    <col min="2054" max="2054" width="16" style="27" customWidth="1"/>
    <col min="2055" max="2055" width="17.42578125" style="27" bestFit="1" customWidth="1"/>
    <col min="2056" max="2060" width="15.7109375" style="27" customWidth="1"/>
    <col min="2061" max="2305" width="11.42578125" style="27"/>
    <col min="2306" max="2306" width="16.140625" style="27" customWidth="1"/>
    <col min="2307" max="2307" width="23.85546875" style="27" bestFit="1" customWidth="1"/>
    <col min="2308" max="2308" width="17.140625" style="27" customWidth="1"/>
    <col min="2309" max="2309" width="14.42578125" style="27" customWidth="1"/>
    <col min="2310" max="2310" width="16" style="27" customWidth="1"/>
    <col min="2311" max="2311" width="17.42578125" style="27" bestFit="1" customWidth="1"/>
    <col min="2312" max="2316" width="15.7109375" style="27" customWidth="1"/>
    <col min="2317" max="2561" width="11.42578125" style="27"/>
    <col min="2562" max="2562" width="16.140625" style="27" customWidth="1"/>
    <col min="2563" max="2563" width="23.85546875" style="27" bestFit="1" customWidth="1"/>
    <col min="2564" max="2564" width="17.140625" style="27" customWidth="1"/>
    <col min="2565" max="2565" width="14.42578125" style="27" customWidth="1"/>
    <col min="2566" max="2566" width="16" style="27" customWidth="1"/>
    <col min="2567" max="2567" width="17.42578125" style="27" bestFit="1" customWidth="1"/>
    <col min="2568" max="2572" width="15.7109375" style="27" customWidth="1"/>
    <col min="2573" max="2817" width="11.42578125" style="27"/>
    <col min="2818" max="2818" width="16.140625" style="27" customWidth="1"/>
    <col min="2819" max="2819" width="23.85546875" style="27" bestFit="1" customWidth="1"/>
    <col min="2820" max="2820" width="17.140625" style="27" customWidth="1"/>
    <col min="2821" max="2821" width="14.42578125" style="27" customWidth="1"/>
    <col min="2822" max="2822" width="16" style="27" customWidth="1"/>
    <col min="2823" max="2823" width="17.42578125" style="27" bestFit="1" customWidth="1"/>
    <col min="2824" max="2828" width="15.7109375" style="27" customWidth="1"/>
    <col min="2829" max="3073" width="11.42578125" style="27"/>
    <col min="3074" max="3074" width="16.140625" style="27" customWidth="1"/>
    <col min="3075" max="3075" width="23.85546875" style="27" bestFit="1" customWidth="1"/>
    <col min="3076" max="3076" width="17.140625" style="27" customWidth="1"/>
    <col min="3077" max="3077" width="14.42578125" style="27" customWidth="1"/>
    <col min="3078" max="3078" width="16" style="27" customWidth="1"/>
    <col min="3079" max="3079" width="17.42578125" style="27" bestFit="1" customWidth="1"/>
    <col min="3080" max="3084" width="15.7109375" style="27" customWidth="1"/>
    <col min="3085" max="3329" width="11.42578125" style="27"/>
    <col min="3330" max="3330" width="16.140625" style="27" customWidth="1"/>
    <col min="3331" max="3331" width="23.85546875" style="27" bestFit="1" customWidth="1"/>
    <col min="3332" max="3332" width="17.140625" style="27" customWidth="1"/>
    <col min="3333" max="3333" width="14.42578125" style="27" customWidth="1"/>
    <col min="3334" max="3334" width="16" style="27" customWidth="1"/>
    <col min="3335" max="3335" width="17.42578125" style="27" bestFit="1" customWidth="1"/>
    <col min="3336" max="3340" width="15.7109375" style="27" customWidth="1"/>
    <col min="3341" max="3585" width="11.42578125" style="27"/>
    <col min="3586" max="3586" width="16.140625" style="27" customWidth="1"/>
    <col min="3587" max="3587" width="23.85546875" style="27" bestFit="1" customWidth="1"/>
    <col min="3588" max="3588" width="17.140625" style="27" customWidth="1"/>
    <col min="3589" max="3589" width="14.42578125" style="27" customWidth="1"/>
    <col min="3590" max="3590" width="16" style="27" customWidth="1"/>
    <col min="3591" max="3591" width="17.42578125" style="27" bestFit="1" customWidth="1"/>
    <col min="3592" max="3596" width="15.7109375" style="27" customWidth="1"/>
    <col min="3597" max="3841" width="11.42578125" style="27"/>
    <col min="3842" max="3842" width="16.140625" style="27" customWidth="1"/>
    <col min="3843" max="3843" width="23.85546875" style="27" bestFit="1" customWidth="1"/>
    <col min="3844" max="3844" width="17.140625" style="27" customWidth="1"/>
    <col min="3845" max="3845" width="14.42578125" style="27" customWidth="1"/>
    <col min="3846" max="3846" width="16" style="27" customWidth="1"/>
    <col min="3847" max="3847" width="17.42578125" style="27" bestFit="1" customWidth="1"/>
    <col min="3848" max="3852" width="15.7109375" style="27" customWidth="1"/>
    <col min="3853" max="4097" width="11.42578125" style="27"/>
    <col min="4098" max="4098" width="16.140625" style="27" customWidth="1"/>
    <col min="4099" max="4099" width="23.85546875" style="27" bestFit="1" customWidth="1"/>
    <col min="4100" max="4100" width="17.140625" style="27" customWidth="1"/>
    <col min="4101" max="4101" width="14.42578125" style="27" customWidth="1"/>
    <col min="4102" max="4102" width="16" style="27" customWidth="1"/>
    <col min="4103" max="4103" width="17.42578125" style="27" bestFit="1" customWidth="1"/>
    <col min="4104" max="4108" width="15.7109375" style="27" customWidth="1"/>
    <col min="4109" max="4353" width="11.42578125" style="27"/>
    <col min="4354" max="4354" width="16.140625" style="27" customWidth="1"/>
    <col min="4355" max="4355" width="23.85546875" style="27" bestFit="1" customWidth="1"/>
    <col min="4356" max="4356" width="17.140625" style="27" customWidth="1"/>
    <col min="4357" max="4357" width="14.42578125" style="27" customWidth="1"/>
    <col min="4358" max="4358" width="16" style="27" customWidth="1"/>
    <col min="4359" max="4359" width="17.42578125" style="27" bestFit="1" customWidth="1"/>
    <col min="4360" max="4364" width="15.7109375" style="27" customWidth="1"/>
    <col min="4365" max="4609" width="11.42578125" style="27"/>
    <col min="4610" max="4610" width="16.140625" style="27" customWidth="1"/>
    <col min="4611" max="4611" width="23.85546875" style="27" bestFit="1" customWidth="1"/>
    <col min="4612" max="4612" width="17.140625" style="27" customWidth="1"/>
    <col min="4613" max="4613" width="14.42578125" style="27" customWidth="1"/>
    <col min="4614" max="4614" width="16" style="27" customWidth="1"/>
    <col min="4615" max="4615" width="17.42578125" style="27" bestFit="1" customWidth="1"/>
    <col min="4616" max="4620" width="15.7109375" style="27" customWidth="1"/>
    <col min="4621" max="4865" width="11.42578125" style="27"/>
    <col min="4866" max="4866" width="16.140625" style="27" customWidth="1"/>
    <col min="4867" max="4867" width="23.85546875" style="27" bestFit="1" customWidth="1"/>
    <col min="4868" max="4868" width="17.140625" style="27" customWidth="1"/>
    <col min="4869" max="4869" width="14.42578125" style="27" customWidth="1"/>
    <col min="4870" max="4870" width="16" style="27" customWidth="1"/>
    <col min="4871" max="4871" width="17.42578125" style="27" bestFit="1" customWidth="1"/>
    <col min="4872" max="4876" width="15.7109375" style="27" customWidth="1"/>
    <col min="4877" max="5121" width="11.42578125" style="27"/>
    <col min="5122" max="5122" width="16.140625" style="27" customWidth="1"/>
    <col min="5123" max="5123" width="23.85546875" style="27" bestFit="1" customWidth="1"/>
    <col min="5124" max="5124" width="17.140625" style="27" customWidth="1"/>
    <col min="5125" max="5125" width="14.42578125" style="27" customWidth="1"/>
    <col min="5126" max="5126" width="16" style="27" customWidth="1"/>
    <col min="5127" max="5127" width="17.42578125" style="27" bestFit="1" customWidth="1"/>
    <col min="5128" max="5132" width="15.7109375" style="27" customWidth="1"/>
    <col min="5133" max="5377" width="11.42578125" style="27"/>
    <col min="5378" max="5378" width="16.140625" style="27" customWidth="1"/>
    <col min="5379" max="5379" width="23.85546875" style="27" bestFit="1" customWidth="1"/>
    <col min="5380" max="5380" width="17.140625" style="27" customWidth="1"/>
    <col min="5381" max="5381" width="14.42578125" style="27" customWidth="1"/>
    <col min="5382" max="5382" width="16" style="27" customWidth="1"/>
    <col min="5383" max="5383" width="17.42578125" style="27" bestFit="1" customWidth="1"/>
    <col min="5384" max="5388" width="15.7109375" style="27" customWidth="1"/>
    <col min="5389" max="5633" width="11.42578125" style="27"/>
    <col min="5634" max="5634" width="16.140625" style="27" customWidth="1"/>
    <col min="5635" max="5635" width="23.85546875" style="27" bestFit="1" customWidth="1"/>
    <col min="5636" max="5636" width="17.140625" style="27" customWidth="1"/>
    <col min="5637" max="5637" width="14.42578125" style="27" customWidth="1"/>
    <col min="5638" max="5638" width="16" style="27" customWidth="1"/>
    <col min="5639" max="5639" width="17.42578125" style="27" bestFit="1" customWidth="1"/>
    <col min="5640" max="5644" width="15.7109375" style="27" customWidth="1"/>
    <col min="5645" max="5889" width="11.42578125" style="27"/>
    <col min="5890" max="5890" width="16.140625" style="27" customWidth="1"/>
    <col min="5891" max="5891" width="23.85546875" style="27" bestFit="1" customWidth="1"/>
    <col min="5892" max="5892" width="17.140625" style="27" customWidth="1"/>
    <col min="5893" max="5893" width="14.42578125" style="27" customWidth="1"/>
    <col min="5894" max="5894" width="16" style="27" customWidth="1"/>
    <col min="5895" max="5895" width="17.42578125" style="27" bestFit="1" customWidth="1"/>
    <col min="5896" max="5900" width="15.7109375" style="27" customWidth="1"/>
    <col min="5901" max="6145" width="11.42578125" style="27"/>
    <col min="6146" max="6146" width="16.140625" style="27" customWidth="1"/>
    <col min="6147" max="6147" width="23.85546875" style="27" bestFit="1" customWidth="1"/>
    <col min="6148" max="6148" width="17.140625" style="27" customWidth="1"/>
    <col min="6149" max="6149" width="14.42578125" style="27" customWidth="1"/>
    <col min="6150" max="6150" width="16" style="27" customWidth="1"/>
    <col min="6151" max="6151" width="17.42578125" style="27" bestFit="1" customWidth="1"/>
    <col min="6152" max="6156" width="15.7109375" style="27" customWidth="1"/>
    <col min="6157" max="6401" width="11.42578125" style="27"/>
    <col min="6402" max="6402" width="16.140625" style="27" customWidth="1"/>
    <col min="6403" max="6403" width="23.85546875" style="27" bestFit="1" customWidth="1"/>
    <col min="6404" max="6404" width="17.140625" style="27" customWidth="1"/>
    <col min="6405" max="6405" width="14.42578125" style="27" customWidth="1"/>
    <col min="6406" max="6406" width="16" style="27" customWidth="1"/>
    <col min="6407" max="6407" width="17.42578125" style="27" bestFit="1" customWidth="1"/>
    <col min="6408" max="6412" width="15.7109375" style="27" customWidth="1"/>
    <col min="6413" max="6657" width="11.42578125" style="27"/>
    <col min="6658" max="6658" width="16.140625" style="27" customWidth="1"/>
    <col min="6659" max="6659" width="23.85546875" style="27" bestFit="1" customWidth="1"/>
    <col min="6660" max="6660" width="17.140625" style="27" customWidth="1"/>
    <col min="6661" max="6661" width="14.42578125" style="27" customWidth="1"/>
    <col min="6662" max="6662" width="16" style="27" customWidth="1"/>
    <col min="6663" max="6663" width="17.42578125" style="27" bestFit="1" customWidth="1"/>
    <col min="6664" max="6668" width="15.7109375" style="27" customWidth="1"/>
    <col min="6669" max="6913" width="11.42578125" style="27"/>
    <col min="6914" max="6914" width="16.140625" style="27" customWidth="1"/>
    <col min="6915" max="6915" width="23.85546875" style="27" bestFit="1" customWidth="1"/>
    <col min="6916" max="6916" width="17.140625" style="27" customWidth="1"/>
    <col min="6917" max="6917" width="14.42578125" style="27" customWidth="1"/>
    <col min="6918" max="6918" width="16" style="27" customWidth="1"/>
    <col min="6919" max="6919" width="17.42578125" style="27" bestFit="1" customWidth="1"/>
    <col min="6920" max="6924" width="15.7109375" style="27" customWidth="1"/>
    <col min="6925" max="7169" width="11.42578125" style="27"/>
    <col min="7170" max="7170" width="16.140625" style="27" customWidth="1"/>
    <col min="7171" max="7171" width="23.85546875" style="27" bestFit="1" customWidth="1"/>
    <col min="7172" max="7172" width="17.140625" style="27" customWidth="1"/>
    <col min="7173" max="7173" width="14.42578125" style="27" customWidth="1"/>
    <col min="7174" max="7174" width="16" style="27" customWidth="1"/>
    <col min="7175" max="7175" width="17.42578125" style="27" bestFit="1" customWidth="1"/>
    <col min="7176" max="7180" width="15.7109375" style="27" customWidth="1"/>
    <col min="7181" max="7425" width="11.42578125" style="27"/>
    <col min="7426" max="7426" width="16.140625" style="27" customWidth="1"/>
    <col min="7427" max="7427" width="23.85546875" style="27" bestFit="1" customWidth="1"/>
    <col min="7428" max="7428" width="17.140625" style="27" customWidth="1"/>
    <col min="7429" max="7429" width="14.42578125" style="27" customWidth="1"/>
    <col min="7430" max="7430" width="16" style="27" customWidth="1"/>
    <col min="7431" max="7431" width="17.42578125" style="27" bestFit="1" customWidth="1"/>
    <col min="7432" max="7436" width="15.7109375" style="27" customWidth="1"/>
    <col min="7437" max="7681" width="11.42578125" style="27"/>
    <col min="7682" max="7682" width="16.140625" style="27" customWidth="1"/>
    <col min="7683" max="7683" width="23.85546875" style="27" bestFit="1" customWidth="1"/>
    <col min="7684" max="7684" width="17.140625" style="27" customWidth="1"/>
    <col min="7685" max="7685" width="14.42578125" style="27" customWidth="1"/>
    <col min="7686" max="7686" width="16" style="27" customWidth="1"/>
    <col min="7687" max="7687" width="17.42578125" style="27" bestFit="1" customWidth="1"/>
    <col min="7688" max="7692" width="15.7109375" style="27" customWidth="1"/>
    <col min="7693" max="7937" width="11.42578125" style="27"/>
    <col min="7938" max="7938" width="16.140625" style="27" customWidth="1"/>
    <col min="7939" max="7939" width="23.85546875" style="27" bestFit="1" customWidth="1"/>
    <col min="7940" max="7940" width="17.140625" style="27" customWidth="1"/>
    <col min="7941" max="7941" width="14.42578125" style="27" customWidth="1"/>
    <col min="7942" max="7942" width="16" style="27" customWidth="1"/>
    <col min="7943" max="7943" width="17.42578125" style="27" bestFit="1" customWidth="1"/>
    <col min="7944" max="7948" width="15.7109375" style="27" customWidth="1"/>
    <col min="7949" max="8193" width="11.42578125" style="27"/>
    <col min="8194" max="8194" width="16.140625" style="27" customWidth="1"/>
    <col min="8195" max="8195" width="23.85546875" style="27" bestFit="1" customWidth="1"/>
    <col min="8196" max="8196" width="17.140625" style="27" customWidth="1"/>
    <col min="8197" max="8197" width="14.42578125" style="27" customWidth="1"/>
    <col min="8198" max="8198" width="16" style="27" customWidth="1"/>
    <col min="8199" max="8199" width="17.42578125" style="27" bestFit="1" customWidth="1"/>
    <col min="8200" max="8204" width="15.7109375" style="27" customWidth="1"/>
    <col min="8205" max="8449" width="11.42578125" style="27"/>
    <col min="8450" max="8450" width="16.140625" style="27" customWidth="1"/>
    <col min="8451" max="8451" width="23.85546875" style="27" bestFit="1" customWidth="1"/>
    <col min="8452" max="8452" width="17.140625" style="27" customWidth="1"/>
    <col min="8453" max="8453" width="14.42578125" style="27" customWidth="1"/>
    <col min="8454" max="8454" width="16" style="27" customWidth="1"/>
    <col min="8455" max="8455" width="17.42578125" style="27" bestFit="1" customWidth="1"/>
    <col min="8456" max="8460" width="15.7109375" style="27" customWidth="1"/>
    <col min="8461" max="8705" width="11.42578125" style="27"/>
    <col min="8706" max="8706" width="16.140625" style="27" customWidth="1"/>
    <col min="8707" max="8707" width="23.85546875" style="27" bestFit="1" customWidth="1"/>
    <col min="8708" max="8708" width="17.140625" style="27" customWidth="1"/>
    <col min="8709" max="8709" width="14.42578125" style="27" customWidth="1"/>
    <col min="8710" max="8710" width="16" style="27" customWidth="1"/>
    <col min="8711" max="8711" width="17.42578125" style="27" bestFit="1" customWidth="1"/>
    <col min="8712" max="8716" width="15.7109375" style="27" customWidth="1"/>
    <col min="8717" max="8961" width="11.42578125" style="27"/>
    <col min="8962" max="8962" width="16.140625" style="27" customWidth="1"/>
    <col min="8963" max="8963" width="23.85546875" style="27" bestFit="1" customWidth="1"/>
    <col min="8964" max="8964" width="17.140625" style="27" customWidth="1"/>
    <col min="8965" max="8965" width="14.42578125" style="27" customWidth="1"/>
    <col min="8966" max="8966" width="16" style="27" customWidth="1"/>
    <col min="8967" max="8967" width="17.42578125" style="27" bestFit="1" customWidth="1"/>
    <col min="8968" max="8972" width="15.7109375" style="27" customWidth="1"/>
    <col min="8973" max="9217" width="11.42578125" style="27"/>
    <col min="9218" max="9218" width="16.140625" style="27" customWidth="1"/>
    <col min="9219" max="9219" width="23.85546875" style="27" bestFit="1" customWidth="1"/>
    <col min="9220" max="9220" width="17.140625" style="27" customWidth="1"/>
    <col min="9221" max="9221" width="14.42578125" style="27" customWidth="1"/>
    <col min="9222" max="9222" width="16" style="27" customWidth="1"/>
    <col min="9223" max="9223" width="17.42578125" style="27" bestFit="1" customWidth="1"/>
    <col min="9224" max="9228" width="15.7109375" style="27" customWidth="1"/>
    <col min="9229" max="9473" width="11.42578125" style="27"/>
    <col min="9474" max="9474" width="16.140625" style="27" customWidth="1"/>
    <col min="9475" max="9475" width="23.85546875" style="27" bestFit="1" customWidth="1"/>
    <col min="9476" max="9476" width="17.140625" style="27" customWidth="1"/>
    <col min="9477" max="9477" width="14.42578125" style="27" customWidth="1"/>
    <col min="9478" max="9478" width="16" style="27" customWidth="1"/>
    <col min="9479" max="9479" width="17.42578125" style="27" bestFit="1" customWidth="1"/>
    <col min="9480" max="9484" width="15.7109375" style="27" customWidth="1"/>
    <col min="9485" max="9729" width="11.42578125" style="27"/>
    <col min="9730" max="9730" width="16.140625" style="27" customWidth="1"/>
    <col min="9731" max="9731" width="23.85546875" style="27" bestFit="1" customWidth="1"/>
    <col min="9732" max="9732" width="17.140625" style="27" customWidth="1"/>
    <col min="9733" max="9733" width="14.42578125" style="27" customWidth="1"/>
    <col min="9734" max="9734" width="16" style="27" customWidth="1"/>
    <col min="9735" max="9735" width="17.42578125" style="27" bestFit="1" customWidth="1"/>
    <col min="9736" max="9740" width="15.7109375" style="27" customWidth="1"/>
    <col min="9741" max="9985" width="11.42578125" style="27"/>
    <col min="9986" max="9986" width="16.140625" style="27" customWidth="1"/>
    <col min="9987" max="9987" width="23.85546875" style="27" bestFit="1" customWidth="1"/>
    <col min="9988" max="9988" width="17.140625" style="27" customWidth="1"/>
    <col min="9989" max="9989" width="14.42578125" style="27" customWidth="1"/>
    <col min="9990" max="9990" width="16" style="27" customWidth="1"/>
    <col min="9991" max="9991" width="17.42578125" style="27" bestFit="1" customWidth="1"/>
    <col min="9992" max="9996" width="15.7109375" style="27" customWidth="1"/>
    <col min="9997" max="10241" width="11.42578125" style="27"/>
    <col min="10242" max="10242" width="16.140625" style="27" customWidth="1"/>
    <col min="10243" max="10243" width="23.85546875" style="27" bestFit="1" customWidth="1"/>
    <col min="10244" max="10244" width="17.140625" style="27" customWidth="1"/>
    <col min="10245" max="10245" width="14.42578125" style="27" customWidth="1"/>
    <col min="10246" max="10246" width="16" style="27" customWidth="1"/>
    <col min="10247" max="10247" width="17.42578125" style="27" bestFit="1" customWidth="1"/>
    <col min="10248" max="10252" width="15.7109375" style="27" customWidth="1"/>
    <col min="10253" max="10497" width="11.42578125" style="27"/>
    <col min="10498" max="10498" width="16.140625" style="27" customWidth="1"/>
    <col min="10499" max="10499" width="23.85546875" style="27" bestFit="1" customWidth="1"/>
    <col min="10500" max="10500" width="17.140625" style="27" customWidth="1"/>
    <col min="10501" max="10501" width="14.42578125" style="27" customWidth="1"/>
    <col min="10502" max="10502" width="16" style="27" customWidth="1"/>
    <col min="10503" max="10503" width="17.42578125" style="27" bestFit="1" customWidth="1"/>
    <col min="10504" max="10508" width="15.7109375" style="27" customWidth="1"/>
    <col min="10509" max="10753" width="11.42578125" style="27"/>
    <col min="10754" max="10754" width="16.140625" style="27" customWidth="1"/>
    <col min="10755" max="10755" width="23.85546875" style="27" bestFit="1" customWidth="1"/>
    <col min="10756" max="10756" width="17.140625" style="27" customWidth="1"/>
    <col min="10757" max="10757" width="14.42578125" style="27" customWidth="1"/>
    <col min="10758" max="10758" width="16" style="27" customWidth="1"/>
    <col min="10759" max="10759" width="17.42578125" style="27" bestFit="1" customWidth="1"/>
    <col min="10760" max="10764" width="15.7109375" style="27" customWidth="1"/>
    <col min="10765" max="11009" width="11.42578125" style="27"/>
    <col min="11010" max="11010" width="16.140625" style="27" customWidth="1"/>
    <col min="11011" max="11011" width="23.85546875" style="27" bestFit="1" customWidth="1"/>
    <col min="11012" max="11012" width="17.140625" style="27" customWidth="1"/>
    <col min="11013" max="11013" width="14.42578125" style="27" customWidth="1"/>
    <col min="11014" max="11014" width="16" style="27" customWidth="1"/>
    <col min="11015" max="11015" width="17.42578125" style="27" bestFit="1" customWidth="1"/>
    <col min="11016" max="11020" width="15.7109375" style="27" customWidth="1"/>
    <col min="11021" max="11265" width="11.42578125" style="27"/>
    <col min="11266" max="11266" width="16.140625" style="27" customWidth="1"/>
    <col min="11267" max="11267" width="23.85546875" style="27" bestFit="1" customWidth="1"/>
    <col min="11268" max="11268" width="17.140625" style="27" customWidth="1"/>
    <col min="11269" max="11269" width="14.42578125" style="27" customWidth="1"/>
    <col min="11270" max="11270" width="16" style="27" customWidth="1"/>
    <col min="11271" max="11271" width="17.42578125" style="27" bestFit="1" customWidth="1"/>
    <col min="11272" max="11276" width="15.7109375" style="27" customWidth="1"/>
    <col min="11277" max="11521" width="11.42578125" style="27"/>
    <col min="11522" max="11522" width="16.140625" style="27" customWidth="1"/>
    <col min="11523" max="11523" width="23.85546875" style="27" bestFit="1" customWidth="1"/>
    <col min="11524" max="11524" width="17.140625" style="27" customWidth="1"/>
    <col min="11525" max="11525" width="14.42578125" style="27" customWidth="1"/>
    <col min="11526" max="11526" width="16" style="27" customWidth="1"/>
    <col min="11527" max="11527" width="17.42578125" style="27" bestFit="1" customWidth="1"/>
    <col min="11528" max="11532" width="15.7109375" style="27" customWidth="1"/>
    <col min="11533" max="11777" width="11.42578125" style="27"/>
    <col min="11778" max="11778" width="16.140625" style="27" customWidth="1"/>
    <col min="11779" max="11779" width="23.85546875" style="27" bestFit="1" customWidth="1"/>
    <col min="11780" max="11780" width="17.140625" style="27" customWidth="1"/>
    <col min="11781" max="11781" width="14.42578125" style="27" customWidth="1"/>
    <col min="11782" max="11782" width="16" style="27" customWidth="1"/>
    <col min="11783" max="11783" width="17.42578125" style="27" bestFit="1" customWidth="1"/>
    <col min="11784" max="11788" width="15.7109375" style="27" customWidth="1"/>
    <col min="11789" max="12033" width="11.42578125" style="27"/>
    <col min="12034" max="12034" width="16.140625" style="27" customWidth="1"/>
    <col min="12035" max="12035" width="23.85546875" style="27" bestFit="1" customWidth="1"/>
    <col min="12036" max="12036" width="17.140625" style="27" customWidth="1"/>
    <col min="12037" max="12037" width="14.42578125" style="27" customWidth="1"/>
    <col min="12038" max="12038" width="16" style="27" customWidth="1"/>
    <col min="12039" max="12039" width="17.42578125" style="27" bestFit="1" customWidth="1"/>
    <col min="12040" max="12044" width="15.7109375" style="27" customWidth="1"/>
    <col min="12045" max="12289" width="11.42578125" style="27"/>
    <col min="12290" max="12290" width="16.140625" style="27" customWidth="1"/>
    <col min="12291" max="12291" width="23.85546875" style="27" bestFit="1" customWidth="1"/>
    <col min="12292" max="12292" width="17.140625" style="27" customWidth="1"/>
    <col min="12293" max="12293" width="14.42578125" style="27" customWidth="1"/>
    <col min="12294" max="12294" width="16" style="27" customWidth="1"/>
    <col min="12295" max="12295" width="17.42578125" style="27" bestFit="1" customWidth="1"/>
    <col min="12296" max="12300" width="15.7109375" style="27" customWidth="1"/>
    <col min="12301" max="12545" width="11.42578125" style="27"/>
    <col min="12546" max="12546" width="16.140625" style="27" customWidth="1"/>
    <col min="12547" max="12547" width="23.85546875" style="27" bestFit="1" customWidth="1"/>
    <col min="12548" max="12548" width="17.140625" style="27" customWidth="1"/>
    <col min="12549" max="12549" width="14.42578125" style="27" customWidth="1"/>
    <col min="12550" max="12550" width="16" style="27" customWidth="1"/>
    <col min="12551" max="12551" width="17.42578125" style="27" bestFit="1" customWidth="1"/>
    <col min="12552" max="12556" width="15.7109375" style="27" customWidth="1"/>
    <col min="12557" max="12801" width="11.42578125" style="27"/>
    <col min="12802" max="12802" width="16.140625" style="27" customWidth="1"/>
    <col min="12803" max="12803" width="23.85546875" style="27" bestFit="1" customWidth="1"/>
    <col min="12804" max="12804" width="17.140625" style="27" customWidth="1"/>
    <col min="12805" max="12805" width="14.42578125" style="27" customWidth="1"/>
    <col min="12806" max="12806" width="16" style="27" customWidth="1"/>
    <col min="12807" max="12807" width="17.42578125" style="27" bestFit="1" customWidth="1"/>
    <col min="12808" max="12812" width="15.7109375" style="27" customWidth="1"/>
    <col min="12813" max="13057" width="11.42578125" style="27"/>
    <col min="13058" max="13058" width="16.140625" style="27" customWidth="1"/>
    <col min="13059" max="13059" width="23.85546875" style="27" bestFit="1" customWidth="1"/>
    <col min="13060" max="13060" width="17.140625" style="27" customWidth="1"/>
    <col min="13061" max="13061" width="14.42578125" style="27" customWidth="1"/>
    <col min="13062" max="13062" width="16" style="27" customWidth="1"/>
    <col min="13063" max="13063" width="17.42578125" style="27" bestFit="1" customWidth="1"/>
    <col min="13064" max="13068" width="15.7109375" style="27" customWidth="1"/>
    <col min="13069" max="13313" width="11.42578125" style="27"/>
    <col min="13314" max="13314" width="16.140625" style="27" customWidth="1"/>
    <col min="13315" max="13315" width="23.85546875" style="27" bestFit="1" customWidth="1"/>
    <col min="13316" max="13316" width="17.140625" style="27" customWidth="1"/>
    <col min="13317" max="13317" width="14.42578125" style="27" customWidth="1"/>
    <col min="13318" max="13318" width="16" style="27" customWidth="1"/>
    <col min="13319" max="13319" width="17.42578125" style="27" bestFit="1" customWidth="1"/>
    <col min="13320" max="13324" width="15.7109375" style="27" customWidth="1"/>
    <col min="13325" max="13569" width="11.42578125" style="27"/>
    <col min="13570" max="13570" width="16.140625" style="27" customWidth="1"/>
    <col min="13571" max="13571" width="23.85546875" style="27" bestFit="1" customWidth="1"/>
    <col min="13572" max="13572" width="17.140625" style="27" customWidth="1"/>
    <col min="13573" max="13573" width="14.42578125" style="27" customWidth="1"/>
    <col min="13574" max="13574" width="16" style="27" customWidth="1"/>
    <col min="13575" max="13575" width="17.42578125" style="27" bestFit="1" customWidth="1"/>
    <col min="13576" max="13580" width="15.7109375" style="27" customWidth="1"/>
    <col min="13581" max="13825" width="11.42578125" style="27"/>
    <col min="13826" max="13826" width="16.140625" style="27" customWidth="1"/>
    <col min="13827" max="13827" width="23.85546875" style="27" bestFit="1" customWidth="1"/>
    <col min="13828" max="13828" width="17.140625" style="27" customWidth="1"/>
    <col min="13829" max="13829" width="14.42578125" style="27" customWidth="1"/>
    <col min="13830" max="13830" width="16" style="27" customWidth="1"/>
    <col min="13831" max="13831" width="17.42578125" style="27" bestFit="1" customWidth="1"/>
    <col min="13832" max="13836" width="15.7109375" style="27" customWidth="1"/>
    <col min="13837" max="14081" width="11.42578125" style="27"/>
    <col min="14082" max="14082" width="16.140625" style="27" customWidth="1"/>
    <col min="14083" max="14083" width="23.85546875" style="27" bestFit="1" customWidth="1"/>
    <col min="14084" max="14084" width="17.140625" style="27" customWidth="1"/>
    <col min="14085" max="14085" width="14.42578125" style="27" customWidth="1"/>
    <col min="14086" max="14086" width="16" style="27" customWidth="1"/>
    <col min="14087" max="14087" width="17.42578125" style="27" bestFit="1" customWidth="1"/>
    <col min="14088" max="14092" width="15.7109375" style="27" customWidth="1"/>
    <col min="14093" max="14337" width="11.42578125" style="27"/>
    <col min="14338" max="14338" width="16.140625" style="27" customWidth="1"/>
    <col min="14339" max="14339" width="23.85546875" style="27" bestFit="1" customWidth="1"/>
    <col min="14340" max="14340" width="17.140625" style="27" customWidth="1"/>
    <col min="14341" max="14341" width="14.42578125" style="27" customWidth="1"/>
    <col min="14342" max="14342" width="16" style="27" customWidth="1"/>
    <col min="14343" max="14343" width="17.42578125" style="27" bestFit="1" customWidth="1"/>
    <col min="14344" max="14348" width="15.7109375" style="27" customWidth="1"/>
    <col min="14349" max="14593" width="11.42578125" style="27"/>
    <col min="14594" max="14594" width="16.140625" style="27" customWidth="1"/>
    <col min="14595" max="14595" width="23.85546875" style="27" bestFit="1" customWidth="1"/>
    <col min="14596" max="14596" width="17.140625" style="27" customWidth="1"/>
    <col min="14597" max="14597" width="14.42578125" style="27" customWidth="1"/>
    <col min="14598" max="14598" width="16" style="27" customWidth="1"/>
    <col min="14599" max="14599" width="17.42578125" style="27" bestFit="1" customWidth="1"/>
    <col min="14600" max="14604" width="15.7109375" style="27" customWidth="1"/>
    <col min="14605" max="14849" width="11.42578125" style="27"/>
    <col min="14850" max="14850" width="16.140625" style="27" customWidth="1"/>
    <col min="14851" max="14851" width="23.85546875" style="27" bestFit="1" customWidth="1"/>
    <col min="14852" max="14852" width="17.140625" style="27" customWidth="1"/>
    <col min="14853" max="14853" width="14.42578125" style="27" customWidth="1"/>
    <col min="14854" max="14854" width="16" style="27" customWidth="1"/>
    <col min="14855" max="14855" width="17.42578125" style="27" bestFit="1" customWidth="1"/>
    <col min="14856" max="14860" width="15.7109375" style="27" customWidth="1"/>
    <col min="14861" max="15105" width="11.42578125" style="27"/>
    <col min="15106" max="15106" width="16.140625" style="27" customWidth="1"/>
    <col min="15107" max="15107" width="23.85546875" style="27" bestFit="1" customWidth="1"/>
    <col min="15108" max="15108" width="17.140625" style="27" customWidth="1"/>
    <col min="15109" max="15109" width="14.42578125" style="27" customWidth="1"/>
    <col min="15110" max="15110" width="16" style="27" customWidth="1"/>
    <col min="15111" max="15111" width="17.42578125" style="27" bestFit="1" customWidth="1"/>
    <col min="15112" max="15116" width="15.7109375" style="27" customWidth="1"/>
    <col min="15117" max="15361" width="11.42578125" style="27"/>
    <col min="15362" max="15362" width="16.140625" style="27" customWidth="1"/>
    <col min="15363" max="15363" width="23.85546875" style="27" bestFit="1" customWidth="1"/>
    <col min="15364" max="15364" width="17.140625" style="27" customWidth="1"/>
    <col min="15365" max="15365" width="14.42578125" style="27" customWidth="1"/>
    <col min="15366" max="15366" width="16" style="27" customWidth="1"/>
    <col min="15367" max="15367" width="17.42578125" style="27" bestFit="1" customWidth="1"/>
    <col min="15368" max="15372" width="15.7109375" style="27" customWidth="1"/>
    <col min="15373" max="15617" width="11.42578125" style="27"/>
    <col min="15618" max="15618" width="16.140625" style="27" customWidth="1"/>
    <col min="15619" max="15619" width="23.85546875" style="27" bestFit="1" customWidth="1"/>
    <col min="15620" max="15620" width="17.140625" style="27" customWidth="1"/>
    <col min="15621" max="15621" width="14.42578125" style="27" customWidth="1"/>
    <col min="15622" max="15622" width="16" style="27" customWidth="1"/>
    <col min="15623" max="15623" width="17.42578125" style="27" bestFit="1" customWidth="1"/>
    <col min="15624" max="15628" width="15.7109375" style="27" customWidth="1"/>
    <col min="15629" max="15873" width="11.42578125" style="27"/>
    <col min="15874" max="15874" width="16.140625" style="27" customWidth="1"/>
    <col min="15875" max="15875" width="23.85546875" style="27" bestFit="1" customWidth="1"/>
    <col min="15876" max="15876" width="17.140625" style="27" customWidth="1"/>
    <col min="15877" max="15877" width="14.42578125" style="27" customWidth="1"/>
    <col min="15878" max="15878" width="16" style="27" customWidth="1"/>
    <col min="15879" max="15879" width="17.42578125" style="27" bestFit="1" customWidth="1"/>
    <col min="15880" max="15884" width="15.7109375" style="27" customWidth="1"/>
    <col min="15885" max="16129" width="11.42578125" style="27"/>
    <col min="16130" max="16130" width="16.140625" style="27" customWidth="1"/>
    <col min="16131" max="16131" width="23.85546875" style="27" bestFit="1" customWidth="1"/>
    <col min="16132" max="16132" width="17.140625" style="27" customWidth="1"/>
    <col min="16133" max="16133" width="14.42578125" style="27" customWidth="1"/>
    <col min="16134" max="16134" width="16" style="27" customWidth="1"/>
    <col min="16135" max="16135" width="17.42578125" style="27" bestFit="1" customWidth="1"/>
    <col min="16136" max="16140" width="15.7109375" style="27" customWidth="1"/>
    <col min="16141" max="16384" width="11.42578125" style="27"/>
  </cols>
  <sheetData>
    <row r="1" spans="1:257" ht="30.75" customHeight="1">
      <c r="A1" s="25" t="s">
        <v>68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348" customFormat="1" ht="42.75" customHeight="1">
      <c r="A2" s="346" t="s">
        <v>56</v>
      </c>
      <c r="B2" s="347" t="s">
        <v>48</v>
      </c>
      <c r="C2" s="346" t="s">
        <v>57</v>
      </c>
      <c r="D2" s="78">
        <v>8714380</v>
      </c>
      <c r="E2" s="78">
        <v>0</v>
      </c>
      <c r="F2" s="78">
        <v>8714380</v>
      </c>
      <c r="G2" s="78">
        <v>4916700</v>
      </c>
      <c r="H2" s="78">
        <v>4916199.04</v>
      </c>
      <c r="I2" s="78">
        <v>3797680</v>
      </c>
    </row>
    <row r="3" spans="1:257" s="348" customFormat="1" ht="42.75" customHeight="1">
      <c r="A3" s="346" t="s">
        <v>56</v>
      </c>
      <c r="B3" s="347" t="s">
        <v>24</v>
      </c>
      <c r="C3" s="346" t="s">
        <v>25</v>
      </c>
      <c r="D3" s="78">
        <v>188733</v>
      </c>
      <c r="E3" s="78">
        <v>163296.62</v>
      </c>
      <c r="F3" s="78">
        <v>352029.62</v>
      </c>
      <c r="G3" s="78">
        <v>231325.66999999998</v>
      </c>
      <c r="H3" s="78">
        <v>231055.67</v>
      </c>
      <c r="I3" s="78">
        <v>120703.95000000001</v>
      </c>
    </row>
    <row r="4" spans="1:257" s="348" customFormat="1" ht="30.75" customHeight="1">
      <c r="A4" s="346" t="s">
        <v>56</v>
      </c>
      <c r="B4" s="347" t="s">
        <v>22</v>
      </c>
      <c r="C4" s="346" t="s">
        <v>26</v>
      </c>
      <c r="D4" s="78">
        <v>10000</v>
      </c>
      <c r="E4" s="78">
        <v>0</v>
      </c>
      <c r="F4" s="78">
        <v>10000</v>
      </c>
      <c r="G4" s="78">
        <v>24256.7</v>
      </c>
      <c r="H4" s="78">
        <v>24256.7</v>
      </c>
      <c r="I4" s="78">
        <v>-14256.699999999999</v>
      </c>
    </row>
    <row r="5" spans="1:257" s="348" customFormat="1" ht="30.75" customHeight="1">
      <c r="A5" s="346" t="s">
        <v>56</v>
      </c>
      <c r="B5" s="347" t="s">
        <v>27</v>
      </c>
      <c r="C5" s="346" t="s">
        <v>58</v>
      </c>
      <c r="D5" s="78">
        <v>325527</v>
      </c>
      <c r="E5" s="78">
        <v>0</v>
      </c>
      <c r="F5" s="78">
        <v>325527</v>
      </c>
      <c r="G5" s="78">
        <v>171640.99</v>
      </c>
      <c r="H5" s="78">
        <v>171640.99</v>
      </c>
      <c r="I5" s="78">
        <v>153886.01</v>
      </c>
    </row>
    <row r="6" spans="1:257" s="348" customFormat="1" ht="42" customHeight="1">
      <c r="A6" s="346" t="s">
        <v>56</v>
      </c>
      <c r="B6" s="347" t="s">
        <v>12</v>
      </c>
      <c r="C6" s="333" t="s">
        <v>13</v>
      </c>
      <c r="D6" s="78">
        <v>3826360</v>
      </c>
      <c r="E6" s="78">
        <v>953412.59</v>
      </c>
      <c r="F6" s="78">
        <v>4779772.59</v>
      </c>
      <c r="G6" s="78">
        <v>4779772.59</v>
      </c>
      <c r="H6" s="78">
        <v>4779772.59</v>
      </c>
      <c r="I6" s="78">
        <v>0</v>
      </c>
    </row>
    <row r="7" spans="1:257" s="348" customFormat="1" ht="42" customHeight="1">
      <c r="A7" s="346" t="s">
        <v>56</v>
      </c>
      <c r="B7" s="347" t="s">
        <v>14</v>
      </c>
      <c r="C7" s="333" t="s">
        <v>15</v>
      </c>
      <c r="D7" s="78">
        <v>805000</v>
      </c>
      <c r="E7" s="78">
        <v>-520054.25</v>
      </c>
      <c r="F7" s="78">
        <v>284945.75</v>
      </c>
      <c r="G7" s="78">
        <v>284922.61000000004</v>
      </c>
      <c r="H7" s="78">
        <v>284922.61000000004</v>
      </c>
      <c r="I7" s="78">
        <v>23.140000000000327</v>
      </c>
      <c r="K7" s="349"/>
      <c r="L7" s="349"/>
    </row>
    <row r="8" spans="1:257">
      <c r="A8" s="351"/>
      <c r="B8" s="352"/>
      <c r="C8" s="351" t="s">
        <v>62</v>
      </c>
      <c r="D8" s="350">
        <f>SUM(D2:D7)</f>
        <v>13870000</v>
      </c>
      <c r="E8" s="350">
        <f t="shared" ref="E8:I8" si="0">SUM(E2:E7)</f>
        <v>596654.96</v>
      </c>
      <c r="F8" s="350">
        <f t="shared" si="0"/>
        <v>14466654.959999999</v>
      </c>
      <c r="G8" s="350">
        <f t="shared" si="0"/>
        <v>10408618.559999999</v>
      </c>
      <c r="H8" s="350">
        <f t="shared" si="0"/>
        <v>10407847.6</v>
      </c>
      <c r="I8" s="350">
        <f t="shared" si="0"/>
        <v>4058036.4</v>
      </c>
    </row>
    <row r="9" spans="1:257">
      <c r="D9" s="27"/>
      <c r="F9" s="27"/>
    </row>
    <row r="10" spans="1:257" ht="15">
      <c r="B10" s="27"/>
      <c r="C10"/>
      <c r="D10"/>
      <c r="E10"/>
      <c r="F10" s="27"/>
      <c r="G10" s="26"/>
    </row>
    <row r="11" spans="1:257" ht="15">
      <c r="D11" s="142"/>
      <c r="E11" s="142"/>
      <c r="F11" s="142"/>
      <c r="G11" s="256"/>
      <c r="H11" s="257"/>
      <c r="I11" s="256"/>
    </row>
    <row r="12" spans="1:257" ht="15">
      <c r="D12" s="142"/>
      <c r="E12" s="142"/>
      <c r="F12" s="142"/>
      <c r="G12" s="256"/>
      <c r="H12" s="257"/>
      <c r="I12" s="256"/>
    </row>
    <row r="13" spans="1:257" ht="15">
      <c r="D13" s="142"/>
      <c r="E13" s="142"/>
      <c r="F13" s="142"/>
      <c r="G13" s="256"/>
      <c r="H13" s="257"/>
      <c r="I13" s="256"/>
    </row>
    <row r="14" spans="1:257" ht="15">
      <c r="D14" s="142"/>
      <c r="E14" s="142"/>
      <c r="F14" s="142"/>
      <c r="G14" s="256"/>
      <c r="H14" s="257"/>
      <c r="I14" s="256"/>
    </row>
    <row r="15" spans="1:257" ht="15">
      <c r="D15" s="142"/>
      <c r="E15" s="142"/>
      <c r="F15" s="142"/>
      <c r="G15" s="256"/>
      <c r="H15" s="257"/>
      <c r="I15" s="256"/>
    </row>
    <row r="16" spans="1:257">
      <c r="D16" s="257"/>
      <c r="E16" s="256"/>
      <c r="F16" s="257"/>
      <c r="G16" s="256"/>
      <c r="H16" s="257"/>
      <c r="I16" s="256"/>
    </row>
    <row r="17" spans="4:9">
      <c r="D17" s="257"/>
      <c r="E17" s="256"/>
      <c r="F17" s="257"/>
      <c r="G17" s="256"/>
      <c r="H17" s="257"/>
      <c r="I17" s="256"/>
    </row>
    <row r="18" spans="4:9">
      <c r="D18" s="257"/>
      <c r="E18" s="256"/>
      <c r="F18" s="257"/>
      <c r="G18" s="256"/>
      <c r="H18" s="257"/>
      <c r="I18" s="256"/>
    </row>
  </sheetData>
  <pageMargins left="0.74803149606299213" right="0.27559055118110237" top="0.55118110236220474" bottom="0.43307086614173229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K14"/>
  <sheetViews>
    <sheetView zoomScale="85" zoomScaleNormal="85" workbookViewId="0">
      <selection activeCell="G11" sqref="G11"/>
    </sheetView>
  </sheetViews>
  <sheetFormatPr baseColWidth="10" defaultRowHeight="12.75"/>
  <cols>
    <col min="1" max="1" width="9.42578125" style="2" customWidth="1"/>
    <col min="2" max="2" width="9" style="2" customWidth="1"/>
    <col min="3" max="3" width="22.42578125" style="2" customWidth="1"/>
    <col min="4" max="4" width="19" style="133" customWidth="1"/>
    <col min="5" max="5" width="14.7109375" style="2" customWidth="1"/>
    <col min="6" max="6" width="14.7109375" style="2" bestFit="1" customWidth="1"/>
    <col min="7" max="8" width="13.7109375" style="2" bestFit="1" customWidth="1"/>
    <col min="9" max="9" width="17" style="2" customWidth="1"/>
    <col min="10" max="256" width="11.42578125" style="2"/>
    <col min="257" max="257" width="14" style="2" customWidth="1"/>
    <col min="258" max="258" width="64.140625" style="2" customWidth="1"/>
    <col min="259" max="259" width="16" style="2" customWidth="1"/>
    <col min="260" max="260" width="11.42578125" style="2"/>
    <col min="261" max="261" width="13.7109375" style="2" bestFit="1" customWidth="1"/>
    <col min="262" max="263" width="12.7109375" style="2" bestFit="1" customWidth="1"/>
    <col min="264" max="264" width="18" style="2" customWidth="1"/>
    <col min="265" max="512" width="11.42578125" style="2"/>
    <col min="513" max="513" width="14" style="2" customWidth="1"/>
    <col min="514" max="514" width="64.140625" style="2" customWidth="1"/>
    <col min="515" max="515" width="16" style="2" customWidth="1"/>
    <col min="516" max="516" width="11.42578125" style="2"/>
    <col min="517" max="517" width="13.7109375" style="2" bestFit="1" customWidth="1"/>
    <col min="518" max="519" width="12.7109375" style="2" bestFit="1" customWidth="1"/>
    <col min="520" max="520" width="18" style="2" customWidth="1"/>
    <col min="521" max="768" width="11.42578125" style="2"/>
    <col min="769" max="769" width="14" style="2" customWidth="1"/>
    <col min="770" max="770" width="64.140625" style="2" customWidth="1"/>
    <col min="771" max="771" width="16" style="2" customWidth="1"/>
    <col min="772" max="772" width="11.42578125" style="2"/>
    <col min="773" max="773" width="13.7109375" style="2" bestFit="1" customWidth="1"/>
    <col min="774" max="775" width="12.7109375" style="2" bestFit="1" customWidth="1"/>
    <col min="776" max="776" width="18" style="2" customWidth="1"/>
    <col min="777" max="1024" width="11.42578125" style="2"/>
    <col min="1025" max="1025" width="14" style="2" customWidth="1"/>
    <col min="1026" max="1026" width="64.140625" style="2" customWidth="1"/>
    <col min="1027" max="1027" width="16" style="2" customWidth="1"/>
    <col min="1028" max="1028" width="11.42578125" style="2"/>
    <col min="1029" max="1029" width="13.7109375" style="2" bestFit="1" customWidth="1"/>
    <col min="1030" max="1031" width="12.7109375" style="2" bestFit="1" customWidth="1"/>
    <col min="1032" max="1032" width="18" style="2" customWidth="1"/>
    <col min="1033" max="1280" width="11.42578125" style="2"/>
    <col min="1281" max="1281" width="14" style="2" customWidth="1"/>
    <col min="1282" max="1282" width="64.140625" style="2" customWidth="1"/>
    <col min="1283" max="1283" width="16" style="2" customWidth="1"/>
    <col min="1284" max="1284" width="11.42578125" style="2"/>
    <col min="1285" max="1285" width="13.7109375" style="2" bestFit="1" customWidth="1"/>
    <col min="1286" max="1287" width="12.7109375" style="2" bestFit="1" customWidth="1"/>
    <col min="1288" max="1288" width="18" style="2" customWidth="1"/>
    <col min="1289" max="1536" width="11.42578125" style="2"/>
    <col min="1537" max="1537" width="14" style="2" customWidth="1"/>
    <col min="1538" max="1538" width="64.140625" style="2" customWidth="1"/>
    <col min="1539" max="1539" width="16" style="2" customWidth="1"/>
    <col min="1540" max="1540" width="11.42578125" style="2"/>
    <col min="1541" max="1541" width="13.7109375" style="2" bestFit="1" customWidth="1"/>
    <col min="1542" max="1543" width="12.7109375" style="2" bestFit="1" customWidth="1"/>
    <col min="1544" max="1544" width="18" style="2" customWidth="1"/>
    <col min="1545" max="1792" width="11.42578125" style="2"/>
    <col min="1793" max="1793" width="14" style="2" customWidth="1"/>
    <col min="1794" max="1794" width="64.140625" style="2" customWidth="1"/>
    <col min="1795" max="1795" width="16" style="2" customWidth="1"/>
    <col min="1796" max="1796" width="11.42578125" style="2"/>
    <col min="1797" max="1797" width="13.7109375" style="2" bestFit="1" customWidth="1"/>
    <col min="1798" max="1799" width="12.7109375" style="2" bestFit="1" customWidth="1"/>
    <col min="1800" max="1800" width="18" style="2" customWidth="1"/>
    <col min="1801" max="2048" width="11.42578125" style="2"/>
    <col min="2049" max="2049" width="14" style="2" customWidth="1"/>
    <col min="2050" max="2050" width="64.140625" style="2" customWidth="1"/>
    <col min="2051" max="2051" width="16" style="2" customWidth="1"/>
    <col min="2052" max="2052" width="11.42578125" style="2"/>
    <col min="2053" max="2053" width="13.7109375" style="2" bestFit="1" customWidth="1"/>
    <col min="2054" max="2055" width="12.7109375" style="2" bestFit="1" customWidth="1"/>
    <col min="2056" max="2056" width="18" style="2" customWidth="1"/>
    <col min="2057" max="2304" width="11.42578125" style="2"/>
    <col min="2305" max="2305" width="14" style="2" customWidth="1"/>
    <col min="2306" max="2306" width="64.140625" style="2" customWidth="1"/>
    <col min="2307" max="2307" width="16" style="2" customWidth="1"/>
    <col min="2308" max="2308" width="11.42578125" style="2"/>
    <col min="2309" max="2309" width="13.7109375" style="2" bestFit="1" customWidth="1"/>
    <col min="2310" max="2311" width="12.7109375" style="2" bestFit="1" customWidth="1"/>
    <col min="2312" max="2312" width="18" style="2" customWidth="1"/>
    <col min="2313" max="2560" width="11.42578125" style="2"/>
    <col min="2561" max="2561" width="14" style="2" customWidth="1"/>
    <col min="2562" max="2562" width="64.140625" style="2" customWidth="1"/>
    <col min="2563" max="2563" width="16" style="2" customWidth="1"/>
    <col min="2564" max="2564" width="11.42578125" style="2"/>
    <col min="2565" max="2565" width="13.7109375" style="2" bestFit="1" customWidth="1"/>
    <col min="2566" max="2567" width="12.7109375" style="2" bestFit="1" customWidth="1"/>
    <col min="2568" max="2568" width="18" style="2" customWidth="1"/>
    <col min="2569" max="2816" width="11.42578125" style="2"/>
    <col min="2817" max="2817" width="14" style="2" customWidth="1"/>
    <col min="2818" max="2818" width="64.140625" style="2" customWidth="1"/>
    <col min="2819" max="2819" width="16" style="2" customWidth="1"/>
    <col min="2820" max="2820" width="11.42578125" style="2"/>
    <col min="2821" max="2821" width="13.7109375" style="2" bestFit="1" customWidth="1"/>
    <col min="2822" max="2823" width="12.7109375" style="2" bestFit="1" customWidth="1"/>
    <col min="2824" max="2824" width="18" style="2" customWidth="1"/>
    <col min="2825" max="3072" width="11.42578125" style="2"/>
    <col min="3073" max="3073" width="14" style="2" customWidth="1"/>
    <col min="3074" max="3074" width="64.140625" style="2" customWidth="1"/>
    <col min="3075" max="3075" width="16" style="2" customWidth="1"/>
    <col min="3076" max="3076" width="11.42578125" style="2"/>
    <col min="3077" max="3077" width="13.7109375" style="2" bestFit="1" customWidth="1"/>
    <col min="3078" max="3079" width="12.7109375" style="2" bestFit="1" customWidth="1"/>
    <col min="3080" max="3080" width="18" style="2" customWidth="1"/>
    <col min="3081" max="3328" width="11.42578125" style="2"/>
    <col min="3329" max="3329" width="14" style="2" customWidth="1"/>
    <col min="3330" max="3330" width="64.140625" style="2" customWidth="1"/>
    <col min="3331" max="3331" width="16" style="2" customWidth="1"/>
    <col min="3332" max="3332" width="11.42578125" style="2"/>
    <col min="3333" max="3333" width="13.7109375" style="2" bestFit="1" customWidth="1"/>
    <col min="3334" max="3335" width="12.7109375" style="2" bestFit="1" customWidth="1"/>
    <col min="3336" max="3336" width="18" style="2" customWidth="1"/>
    <col min="3337" max="3584" width="11.42578125" style="2"/>
    <col min="3585" max="3585" width="14" style="2" customWidth="1"/>
    <col min="3586" max="3586" width="64.140625" style="2" customWidth="1"/>
    <col min="3587" max="3587" width="16" style="2" customWidth="1"/>
    <col min="3588" max="3588" width="11.42578125" style="2"/>
    <col min="3589" max="3589" width="13.7109375" style="2" bestFit="1" customWidth="1"/>
    <col min="3590" max="3591" width="12.7109375" style="2" bestFit="1" customWidth="1"/>
    <col min="3592" max="3592" width="18" style="2" customWidth="1"/>
    <col min="3593" max="3840" width="11.42578125" style="2"/>
    <col min="3841" max="3841" width="14" style="2" customWidth="1"/>
    <col min="3842" max="3842" width="64.140625" style="2" customWidth="1"/>
    <col min="3843" max="3843" width="16" style="2" customWidth="1"/>
    <col min="3844" max="3844" width="11.42578125" style="2"/>
    <col min="3845" max="3845" width="13.7109375" style="2" bestFit="1" customWidth="1"/>
    <col min="3846" max="3847" width="12.7109375" style="2" bestFit="1" customWidth="1"/>
    <col min="3848" max="3848" width="18" style="2" customWidth="1"/>
    <col min="3849" max="4096" width="11.42578125" style="2"/>
    <col min="4097" max="4097" width="14" style="2" customWidth="1"/>
    <col min="4098" max="4098" width="64.140625" style="2" customWidth="1"/>
    <col min="4099" max="4099" width="16" style="2" customWidth="1"/>
    <col min="4100" max="4100" width="11.42578125" style="2"/>
    <col min="4101" max="4101" width="13.7109375" style="2" bestFit="1" customWidth="1"/>
    <col min="4102" max="4103" width="12.7109375" style="2" bestFit="1" customWidth="1"/>
    <col min="4104" max="4104" width="18" style="2" customWidth="1"/>
    <col min="4105" max="4352" width="11.42578125" style="2"/>
    <col min="4353" max="4353" width="14" style="2" customWidth="1"/>
    <col min="4354" max="4354" width="64.140625" style="2" customWidth="1"/>
    <col min="4355" max="4355" width="16" style="2" customWidth="1"/>
    <col min="4356" max="4356" width="11.42578125" style="2"/>
    <col min="4357" max="4357" width="13.7109375" style="2" bestFit="1" customWidth="1"/>
    <col min="4358" max="4359" width="12.7109375" style="2" bestFit="1" customWidth="1"/>
    <col min="4360" max="4360" width="18" style="2" customWidth="1"/>
    <col min="4361" max="4608" width="11.42578125" style="2"/>
    <col min="4609" max="4609" width="14" style="2" customWidth="1"/>
    <col min="4610" max="4610" width="64.140625" style="2" customWidth="1"/>
    <col min="4611" max="4611" width="16" style="2" customWidth="1"/>
    <col min="4612" max="4612" width="11.42578125" style="2"/>
    <col min="4613" max="4613" width="13.7109375" style="2" bestFit="1" customWidth="1"/>
    <col min="4614" max="4615" width="12.7109375" style="2" bestFit="1" customWidth="1"/>
    <col min="4616" max="4616" width="18" style="2" customWidth="1"/>
    <col min="4617" max="4864" width="11.42578125" style="2"/>
    <col min="4865" max="4865" width="14" style="2" customWidth="1"/>
    <col min="4866" max="4866" width="64.140625" style="2" customWidth="1"/>
    <col min="4867" max="4867" width="16" style="2" customWidth="1"/>
    <col min="4868" max="4868" width="11.42578125" style="2"/>
    <col min="4869" max="4869" width="13.7109375" style="2" bestFit="1" customWidth="1"/>
    <col min="4870" max="4871" width="12.7109375" style="2" bestFit="1" customWidth="1"/>
    <col min="4872" max="4872" width="18" style="2" customWidth="1"/>
    <col min="4873" max="5120" width="11.42578125" style="2"/>
    <col min="5121" max="5121" width="14" style="2" customWidth="1"/>
    <col min="5122" max="5122" width="64.140625" style="2" customWidth="1"/>
    <col min="5123" max="5123" width="16" style="2" customWidth="1"/>
    <col min="5124" max="5124" width="11.42578125" style="2"/>
    <col min="5125" max="5125" width="13.7109375" style="2" bestFit="1" customWidth="1"/>
    <col min="5126" max="5127" width="12.7109375" style="2" bestFit="1" customWidth="1"/>
    <col min="5128" max="5128" width="18" style="2" customWidth="1"/>
    <col min="5129" max="5376" width="11.42578125" style="2"/>
    <col min="5377" max="5377" width="14" style="2" customWidth="1"/>
    <col min="5378" max="5378" width="64.140625" style="2" customWidth="1"/>
    <col min="5379" max="5379" width="16" style="2" customWidth="1"/>
    <col min="5380" max="5380" width="11.42578125" style="2"/>
    <col min="5381" max="5381" width="13.7109375" style="2" bestFit="1" customWidth="1"/>
    <col min="5382" max="5383" width="12.7109375" style="2" bestFit="1" customWidth="1"/>
    <col min="5384" max="5384" width="18" style="2" customWidth="1"/>
    <col min="5385" max="5632" width="11.42578125" style="2"/>
    <col min="5633" max="5633" width="14" style="2" customWidth="1"/>
    <col min="5634" max="5634" width="64.140625" style="2" customWidth="1"/>
    <col min="5635" max="5635" width="16" style="2" customWidth="1"/>
    <col min="5636" max="5636" width="11.42578125" style="2"/>
    <col min="5637" max="5637" width="13.7109375" style="2" bestFit="1" customWidth="1"/>
    <col min="5638" max="5639" width="12.7109375" style="2" bestFit="1" customWidth="1"/>
    <col min="5640" max="5640" width="18" style="2" customWidth="1"/>
    <col min="5641" max="5888" width="11.42578125" style="2"/>
    <col min="5889" max="5889" width="14" style="2" customWidth="1"/>
    <col min="5890" max="5890" width="64.140625" style="2" customWidth="1"/>
    <col min="5891" max="5891" width="16" style="2" customWidth="1"/>
    <col min="5892" max="5892" width="11.42578125" style="2"/>
    <col min="5893" max="5893" width="13.7109375" style="2" bestFit="1" customWidth="1"/>
    <col min="5894" max="5895" width="12.7109375" style="2" bestFit="1" customWidth="1"/>
    <col min="5896" max="5896" width="18" style="2" customWidth="1"/>
    <col min="5897" max="6144" width="11.42578125" style="2"/>
    <col min="6145" max="6145" width="14" style="2" customWidth="1"/>
    <col min="6146" max="6146" width="64.140625" style="2" customWidth="1"/>
    <col min="6147" max="6147" width="16" style="2" customWidth="1"/>
    <col min="6148" max="6148" width="11.42578125" style="2"/>
    <col min="6149" max="6149" width="13.7109375" style="2" bestFit="1" customWidth="1"/>
    <col min="6150" max="6151" width="12.7109375" style="2" bestFit="1" customWidth="1"/>
    <col min="6152" max="6152" width="18" style="2" customWidth="1"/>
    <col min="6153" max="6400" width="11.42578125" style="2"/>
    <col min="6401" max="6401" width="14" style="2" customWidth="1"/>
    <col min="6402" max="6402" width="64.140625" style="2" customWidth="1"/>
    <col min="6403" max="6403" width="16" style="2" customWidth="1"/>
    <col min="6404" max="6404" width="11.42578125" style="2"/>
    <col min="6405" max="6405" width="13.7109375" style="2" bestFit="1" customWidth="1"/>
    <col min="6406" max="6407" width="12.7109375" style="2" bestFit="1" customWidth="1"/>
    <col min="6408" max="6408" width="18" style="2" customWidth="1"/>
    <col min="6409" max="6656" width="11.42578125" style="2"/>
    <col min="6657" max="6657" width="14" style="2" customWidth="1"/>
    <col min="6658" max="6658" width="64.140625" style="2" customWidth="1"/>
    <col min="6659" max="6659" width="16" style="2" customWidth="1"/>
    <col min="6660" max="6660" width="11.42578125" style="2"/>
    <col min="6661" max="6661" width="13.7109375" style="2" bestFit="1" customWidth="1"/>
    <col min="6662" max="6663" width="12.7109375" style="2" bestFit="1" customWidth="1"/>
    <col min="6664" max="6664" width="18" style="2" customWidth="1"/>
    <col min="6665" max="6912" width="11.42578125" style="2"/>
    <col min="6913" max="6913" width="14" style="2" customWidth="1"/>
    <col min="6914" max="6914" width="64.140625" style="2" customWidth="1"/>
    <col min="6915" max="6915" width="16" style="2" customWidth="1"/>
    <col min="6916" max="6916" width="11.42578125" style="2"/>
    <col min="6917" max="6917" width="13.7109375" style="2" bestFit="1" customWidth="1"/>
    <col min="6918" max="6919" width="12.7109375" style="2" bestFit="1" customWidth="1"/>
    <col min="6920" max="6920" width="18" style="2" customWidth="1"/>
    <col min="6921" max="7168" width="11.42578125" style="2"/>
    <col min="7169" max="7169" width="14" style="2" customWidth="1"/>
    <col min="7170" max="7170" width="64.140625" style="2" customWidth="1"/>
    <col min="7171" max="7171" width="16" style="2" customWidth="1"/>
    <col min="7172" max="7172" width="11.42578125" style="2"/>
    <col min="7173" max="7173" width="13.7109375" style="2" bestFit="1" customWidth="1"/>
    <col min="7174" max="7175" width="12.7109375" style="2" bestFit="1" customWidth="1"/>
    <col min="7176" max="7176" width="18" style="2" customWidth="1"/>
    <col min="7177" max="7424" width="11.42578125" style="2"/>
    <col min="7425" max="7425" width="14" style="2" customWidth="1"/>
    <col min="7426" max="7426" width="64.140625" style="2" customWidth="1"/>
    <col min="7427" max="7427" width="16" style="2" customWidth="1"/>
    <col min="7428" max="7428" width="11.42578125" style="2"/>
    <col min="7429" max="7429" width="13.7109375" style="2" bestFit="1" customWidth="1"/>
    <col min="7430" max="7431" width="12.7109375" style="2" bestFit="1" customWidth="1"/>
    <col min="7432" max="7432" width="18" style="2" customWidth="1"/>
    <col min="7433" max="7680" width="11.42578125" style="2"/>
    <col min="7681" max="7681" width="14" style="2" customWidth="1"/>
    <col min="7682" max="7682" width="64.140625" style="2" customWidth="1"/>
    <col min="7683" max="7683" width="16" style="2" customWidth="1"/>
    <col min="7684" max="7684" width="11.42578125" style="2"/>
    <col min="7685" max="7685" width="13.7109375" style="2" bestFit="1" customWidth="1"/>
    <col min="7686" max="7687" width="12.7109375" style="2" bestFit="1" customWidth="1"/>
    <col min="7688" max="7688" width="18" style="2" customWidth="1"/>
    <col min="7689" max="7936" width="11.42578125" style="2"/>
    <col min="7937" max="7937" width="14" style="2" customWidth="1"/>
    <col min="7938" max="7938" width="64.140625" style="2" customWidth="1"/>
    <col min="7939" max="7939" width="16" style="2" customWidth="1"/>
    <col min="7940" max="7940" width="11.42578125" style="2"/>
    <col min="7941" max="7941" width="13.7109375" style="2" bestFit="1" customWidth="1"/>
    <col min="7942" max="7943" width="12.7109375" style="2" bestFit="1" customWidth="1"/>
    <col min="7944" max="7944" width="18" style="2" customWidth="1"/>
    <col min="7945" max="8192" width="11.42578125" style="2"/>
    <col min="8193" max="8193" width="14" style="2" customWidth="1"/>
    <col min="8194" max="8194" width="64.140625" style="2" customWidth="1"/>
    <col min="8195" max="8195" width="16" style="2" customWidth="1"/>
    <col min="8196" max="8196" width="11.42578125" style="2"/>
    <col min="8197" max="8197" width="13.7109375" style="2" bestFit="1" customWidth="1"/>
    <col min="8198" max="8199" width="12.7109375" style="2" bestFit="1" customWidth="1"/>
    <col min="8200" max="8200" width="18" style="2" customWidth="1"/>
    <col min="8201" max="8448" width="11.42578125" style="2"/>
    <col min="8449" max="8449" width="14" style="2" customWidth="1"/>
    <col min="8450" max="8450" width="64.140625" style="2" customWidth="1"/>
    <col min="8451" max="8451" width="16" style="2" customWidth="1"/>
    <col min="8452" max="8452" width="11.42578125" style="2"/>
    <col min="8453" max="8453" width="13.7109375" style="2" bestFit="1" customWidth="1"/>
    <col min="8454" max="8455" width="12.7109375" style="2" bestFit="1" customWidth="1"/>
    <col min="8456" max="8456" width="18" style="2" customWidth="1"/>
    <col min="8457" max="8704" width="11.42578125" style="2"/>
    <col min="8705" max="8705" width="14" style="2" customWidth="1"/>
    <col min="8706" max="8706" width="64.140625" style="2" customWidth="1"/>
    <col min="8707" max="8707" width="16" style="2" customWidth="1"/>
    <col min="8708" max="8708" width="11.42578125" style="2"/>
    <col min="8709" max="8709" width="13.7109375" style="2" bestFit="1" customWidth="1"/>
    <col min="8710" max="8711" width="12.7109375" style="2" bestFit="1" customWidth="1"/>
    <col min="8712" max="8712" width="18" style="2" customWidth="1"/>
    <col min="8713" max="8960" width="11.42578125" style="2"/>
    <col min="8961" max="8961" width="14" style="2" customWidth="1"/>
    <col min="8962" max="8962" width="64.140625" style="2" customWidth="1"/>
    <col min="8963" max="8963" width="16" style="2" customWidth="1"/>
    <col min="8964" max="8964" width="11.42578125" style="2"/>
    <col min="8965" max="8965" width="13.7109375" style="2" bestFit="1" customWidth="1"/>
    <col min="8966" max="8967" width="12.7109375" style="2" bestFit="1" customWidth="1"/>
    <col min="8968" max="8968" width="18" style="2" customWidth="1"/>
    <col min="8969" max="9216" width="11.42578125" style="2"/>
    <col min="9217" max="9217" width="14" style="2" customWidth="1"/>
    <col min="9218" max="9218" width="64.140625" style="2" customWidth="1"/>
    <col min="9219" max="9219" width="16" style="2" customWidth="1"/>
    <col min="9220" max="9220" width="11.42578125" style="2"/>
    <col min="9221" max="9221" width="13.7109375" style="2" bestFit="1" customWidth="1"/>
    <col min="9222" max="9223" width="12.7109375" style="2" bestFit="1" customWidth="1"/>
    <col min="9224" max="9224" width="18" style="2" customWidth="1"/>
    <col min="9225" max="9472" width="11.42578125" style="2"/>
    <col min="9473" max="9473" width="14" style="2" customWidth="1"/>
    <col min="9474" max="9474" width="64.140625" style="2" customWidth="1"/>
    <col min="9475" max="9475" width="16" style="2" customWidth="1"/>
    <col min="9476" max="9476" width="11.42578125" style="2"/>
    <col min="9477" max="9477" width="13.7109375" style="2" bestFit="1" customWidth="1"/>
    <col min="9478" max="9479" width="12.7109375" style="2" bestFit="1" customWidth="1"/>
    <col min="9480" max="9480" width="18" style="2" customWidth="1"/>
    <col min="9481" max="9728" width="11.42578125" style="2"/>
    <col min="9729" max="9729" width="14" style="2" customWidth="1"/>
    <col min="9730" max="9730" width="64.140625" style="2" customWidth="1"/>
    <col min="9731" max="9731" width="16" style="2" customWidth="1"/>
    <col min="9732" max="9732" width="11.42578125" style="2"/>
    <col min="9733" max="9733" width="13.7109375" style="2" bestFit="1" customWidth="1"/>
    <col min="9734" max="9735" width="12.7109375" style="2" bestFit="1" customWidth="1"/>
    <col min="9736" max="9736" width="18" style="2" customWidth="1"/>
    <col min="9737" max="9984" width="11.42578125" style="2"/>
    <col min="9985" max="9985" width="14" style="2" customWidth="1"/>
    <col min="9986" max="9986" width="64.140625" style="2" customWidth="1"/>
    <col min="9987" max="9987" width="16" style="2" customWidth="1"/>
    <col min="9988" max="9988" width="11.42578125" style="2"/>
    <col min="9989" max="9989" width="13.7109375" style="2" bestFit="1" customWidth="1"/>
    <col min="9990" max="9991" width="12.7109375" style="2" bestFit="1" customWidth="1"/>
    <col min="9992" max="9992" width="18" style="2" customWidth="1"/>
    <col min="9993" max="10240" width="11.42578125" style="2"/>
    <col min="10241" max="10241" width="14" style="2" customWidth="1"/>
    <col min="10242" max="10242" width="64.140625" style="2" customWidth="1"/>
    <col min="10243" max="10243" width="16" style="2" customWidth="1"/>
    <col min="10244" max="10244" width="11.42578125" style="2"/>
    <col min="10245" max="10245" width="13.7109375" style="2" bestFit="1" customWidth="1"/>
    <col min="10246" max="10247" width="12.7109375" style="2" bestFit="1" customWidth="1"/>
    <col min="10248" max="10248" width="18" style="2" customWidth="1"/>
    <col min="10249" max="10496" width="11.42578125" style="2"/>
    <col min="10497" max="10497" width="14" style="2" customWidth="1"/>
    <col min="10498" max="10498" width="64.140625" style="2" customWidth="1"/>
    <col min="10499" max="10499" width="16" style="2" customWidth="1"/>
    <col min="10500" max="10500" width="11.42578125" style="2"/>
    <col min="10501" max="10501" width="13.7109375" style="2" bestFit="1" customWidth="1"/>
    <col min="10502" max="10503" width="12.7109375" style="2" bestFit="1" customWidth="1"/>
    <col min="10504" max="10504" width="18" style="2" customWidth="1"/>
    <col min="10505" max="10752" width="11.42578125" style="2"/>
    <col min="10753" max="10753" width="14" style="2" customWidth="1"/>
    <col min="10754" max="10754" width="64.140625" style="2" customWidth="1"/>
    <col min="10755" max="10755" width="16" style="2" customWidth="1"/>
    <col min="10756" max="10756" width="11.42578125" style="2"/>
    <col min="10757" max="10757" width="13.7109375" style="2" bestFit="1" customWidth="1"/>
    <col min="10758" max="10759" width="12.7109375" style="2" bestFit="1" customWidth="1"/>
    <col min="10760" max="10760" width="18" style="2" customWidth="1"/>
    <col min="10761" max="11008" width="11.42578125" style="2"/>
    <col min="11009" max="11009" width="14" style="2" customWidth="1"/>
    <col min="11010" max="11010" width="64.140625" style="2" customWidth="1"/>
    <col min="11011" max="11011" width="16" style="2" customWidth="1"/>
    <col min="11012" max="11012" width="11.42578125" style="2"/>
    <col min="11013" max="11013" width="13.7109375" style="2" bestFit="1" customWidth="1"/>
    <col min="11014" max="11015" width="12.7109375" style="2" bestFit="1" customWidth="1"/>
    <col min="11016" max="11016" width="18" style="2" customWidth="1"/>
    <col min="11017" max="11264" width="11.42578125" style="2"/>
    <col min="11265" max="11265" width="14" style="2" customWidth="1"/>
    <col min="11266" max="11266" width="64.140625" style="2" customWidth="1"/>
    <col min="11267" max="11267" width="16" style="2" customWidth="1"/>
    <col min="11268" max="11268" width="11.42578125" style="2"/>
    <col min="11269" max="11269" width="13.7109375" style="2" bestFit="1" customWidth="1"/>
    <col min="11270" max="11271" width="12.7109375" style="2" bestFit="1" customWidth="1"/>
    <col min="11272" max="11272" width="18" style="2" customWidth="1"/>
    <col min="11273" max="11520" width="11.42578125" style="2"/>
    <col min="11521" max="11521" width="14" style="2" customWidth="1"/>
    <col min="11522" max="11522" width="64.140625" style="2" customWidth="1"/>
    <col min="11523" max="11523" width="16" style="2" customWidth="1"/>
    <col min="11524" max="11524" width="11.42578125" style="2"/>
    <col min="11525" max="11525" width="13.7109375" style="2" bestFit="1" customWidth="1"/>
    <col min="11526" max="11527" width="12.7109375" style="2" bestFit="1" customWidth="1"/>
    <col min="11528" max="11528" width="18" style="2" customWidth="1"/>
    <col min="11529" max="11776" width="11.42578125" style="2"/>
    <col min="11777" max="11777" width="14" style="2" customWidth="1"/>
    <col min="11778" max="11778" width="64.140625" style="2" customWidth="1"/>
    <col min="11779" max="11779" width="16" style="2" customWidth="1"/>
    <col min="11780" max="11780" width="11.42578125" style="2"/>
    <col min="11781" max="11781" width="13.7109375" style="2" bestFit="1" customWidth="1"/>
    <col min="11782" max="11783" width="12.7109375" style="2" bestFit="1" customWidth="1"/>
    <col min="11784" max="11784" width="18" style="2" customWidth="1"/>
    <col min="11785" max="12032" width="11.42578125" style="2"/>
    <col min="12033" max="12033" width="14" style="2" customWidth="1"/>
    <col min="12034" max="12034" width="64.140625" style="2" customWidth="1"/>
    <col min="12035" max="12035" width="16" style="2" customWidth="1"/>
    <col min="12036" max="12036" width="11.42578125" style="2"/>
    <col min="12037" max="12037" width="13.7109375" style="2" bestFit="1" customWidth="1"/>
    <col min="12038" max="12039" width="12.7109375" style="2" bestFit="1" customWidth="1"/>
    <col min="12040" max="12040" width="18" style="2" customWidth="1"/>
    <col min="12041" max="12288" width="11.42578125" style="2"/>
    <col min="12289" max="12289" width="14" style="2" customWidth="1"/>
    <col min="12290" max="12290" width="64.140625" style="2" customWidth="1"/>
    <col min="12291" max="12291" width="16" style="2" customWidth="1"/>
    <col min="12292" max="12292" width="11.42578125" style="2"/>
    <col min="12293" max="12293" width="13.7109375" style="2" bestFit="1" customWidth="1"/>
    <col min="12294" max="12295" width="12.7109375" style="2" bestFit="1" customWidth="1"/>
    <col min="12296" max="12296" width="18" style="2" customWidth="1"/>
    <col min="12297" max="12544" width="11.42578125" style="2"/>
    <col min="12545" max="12545" width="14" style="2" customWidth="1"/>
    <col min="12546" max="12546" width="64.140625" style="2" customWidth="1"/>
    <col min="12547" max="12547" width="16" style="2" customWidth="1"/>
    <col min="12548" max="12548" width="11.42578125" style="2"/>
    <col min="12549" max="12549" width="13.7109375" style="2" bestFit="1" customWidth="1"/>
    <col min="12550" max="12551" width="12.7109375" style="2" bestFit="1" customWidth="1"/>
    <col min="12552" max="12552" width="18" style="2" customWidth="1"/>
    <col min="12553" max="12800" width="11.42578125" style="2"/>
    <col min="12801" max="12801" width="14" style="2" customWidth="1"/>
    <col min="12802" max="12802" width="64.140625" style="2" customWidth="1"/>
    <col min="12803" max="12803" width="16" style="2" customWidth="1"/>
    <col min="12804" max="12804" width="11.42578125" style="2"/>
    <col min="12805" max="12805" width="13.7109375" style="2" bestFit="1" customWidth="1"/>
    <col min="12806" max="12807" width="12.7109375" style="2" bestFit="1" customWidth="1"/>
    <col min="12808" max="12808" width="18" style="2" customWidth="1"/>
    <col min="12809" max="13056" width="11.42578125" style="2"/>
    <col min="13057" max="13057" width="14" style="2" customWidth="1"/>
    <col min="13058" max="13058" width="64.140625" style="2" customWidth="1"/>
    <col min="13059" max="13059" width="16" style="2" customWidth="1"/>
    <col min="13060" max="13060" width="11.42578125" style="2"/>
    <col min="13061" max="13061" width="13.7109375" style="2" bestFit="1" customWidth="1"/>
    <col min="13062" max="13063" width="12.7109375" style="2" bestFit="1" customWidth="1"/>
    <col min="13064" max="13064" width="18" style="2" customWidth="1"/>
    <col min="13065" max="13312" width="11.42578125" style="2"/>
    <col min="13313" max="13313" width="14" style="2" customWidth="1"/>
    <col min="13314" max="13314" width="64.140625" style="2" customWidth="1"/>
    <col min="13315" max="13315" width="16" style="2" customWidth="1"/>
    <col min="13316" max="13316" width="11.42578125" style="2"/>
    <col min="13317" max="13317" width="13.7109375" style="2" bestFit="1" customWidth="1"/>
    <col min="13318" max="13319" width="12.7109375" style="2" bestFit="1" customWidth="1"/>
    <col min="13320" max="13320" width="18" style="2" customWidth="1"/>
    <col min="13321" max="13568" width="11.42578125" style="2"/>
    <col min="13569" max="13569" width="14" style="2" customWidth="1"/>
    <col min="13570" max="13570" width="64.140625" style="2" customWidth="1"/>
    <col min="13571" max="13571" width="16" style="2" customWidth="1"/>
    <col min="13572" max="13572" width="11.42578125" style="2"/>
    <col min="13573" max="13573" width="13.7109375" style="2" bestFit="1" customWidth="1"/>
    <col min="13574" max="13575" width="12.7109375" style="2" bestFit="1" customWidth="1"/>
    <col min="13576" max="13576" width="18" style="2" customWidth="1"/>
    <col min="13577" max="13824" width="11.42578125" style="2"/>
    <col min="13825" max="13825" width="14" style="2" customWidth="1"/>
    <col min="13826" max="13826" width="64.140625" style="2" customWidth="1"/>
    <col min="13827" max="13827" width="16" style="2" customWidth="1"/>
    <col min="13828" max="13828" width="11.42578125" style="2"/>
    <col min="13829" max="13829" width="13.7109375" style="2" bestFit="1" customWidth="1"/>
    <col min="13830" max="13831" width="12.7109375" style="2" bestFit="1" customWidth="1"/>
    <col min="13832" max="13832" width="18" style="2" customWidth="1"/>
    <col min="13833" max="14080" width="11.42578125" style="2"/>
    <col min="14081" max="14081" width="14" style="2" customWidth="1"/>
    <col min="14082" max="14082" width="64.140625" style="2" customWidth="1"/>
    <col min="14083" max="14083" width="16" style="2" customWidth="1"/>
    <col min="14084" max="14084" width="11.42578125" style="2"/>
    <col min="14085" max="14085" width="13.7109375" style="2" bestFit="1" customWidth="1"/>
    <col min="14086" max="14087" width="12.7109375" style="2" bestFit="1" customWidth="1"/>
    <col min="14088" max="14088" width="18" style="2" customWidth="1"/>
    <col min="14089" max="14336" width="11.42578125" style="2"/>
    <col min="14337" max="14337" width="14" style="2" customWidth="1"/>
    <col min="14338" max="14338" width="64.140625" style="2" customWidth="1"/>
    <col min="14339" max="14339" width="16" style="2" customWidth="1"/>
    <col min="14340" max="14340" width="11.42578125" style="2"/>
    <col min="14341" max="14341" width="13.7109375" style="2" bestFit="1" customWidth="1"/>
    <col min="14342" max="14343" width="12.7109375" style="2" bestFit="1" customWidth="1"/>
    <col min="14344" max="14344" width="18" style="2" customWidth="1"/>
    <col min="14345" max="14592" width="11.42578125" style="2"/>
    <col min="14593" max="14593" width="14" style="2" customWidth="1"/>
    <col min="14594" max="14594" width="64.140625" style="2" customWidth="1"/>
    <col min="14595" max="14595" width="16" style="2" customWidth="1"/>
    <col min="14596" max="14596" width="11.42578125" style="2"/>
    <col min="14597" max="14597" width="13.7109375" style="2" bestFit="1" customWidth="1"/>
    <col min="14598" max="14599" width="12.7109375" style="2" bestFit="1" customWidth="1"/>
    <col min="14600" max="14600" width="18" style="2" customWidth="1"/>
    <col min="14601" max="14848" width="11.42578125" style="2"/>
    <col min="14849" max="14849" width="14" style="2" customWidth="1"/>
    <col min="14850" max="14850" width="64.140625" style="2" customWidth="1"/>
    <col min="14851" max="14851" width="16" style="2" customWidth="1"/>
    <col min="14852" max="14852" width="11.42578125" style="2"/>
    <col min="14853" max="14853" width="13.7109375" style="2" bestFit="1" customWidth="1"/>
    <col min="14854" max="14855" width="12.7109375" style="2" bestFit="1" customWidth="1"/>
    <col min="14856" max="14856" width="18" style="2" customWidth="1"/>
    <col min="14857" max="15104" width="11.42578125" style="2"/>
    <col min="15105" max="15105" width="14" style="2" customWidth="1"/>
    <col min="15106" max="15106" width="64.140625" style="2" customWidth="1"/>
    <col min="15107" max="15107" width="16" style="2" customWidth="1"/>
    <col min="15108" max="15108" width="11.42578125" style="2"/>
    <col min="15109" max="15109" width="13.7109375" style="2" bestFit="1" customWidth="1"/>
    <col min="15110" max="15111" width="12.7109375" style="2" bestFit="1" customWidth="1"/>
    <col min="15112" max="15112" width="18" style="2" customWidth="1"/>
    <col min="15113" max="15360" width="11.42578125" style="2"/>
    <col min="15361" max="15361" width="14" style="2" customWidth="1"/>
    <col min="15362" max="15362" width="64.140625" style="2" customWidth="1"/>
    <col min="15363" max="15363" width="16" style="2" customWidth="1"/>
    <col min="15364" max="15364" width="11.42578125" style="2"/>
    <col min="15365" max="15365" width="13.7109375" style="2" bestFit="1" customWidth="1"/>
    <col min="15366" max="15367" width="12.7109375" style="2" bestFit="1" customWidth="1"/>
    <col min="15368" max="15368" width="18" style="2" customWidth="1"/>
    <col min="15369" max="15616" width="11.42578125" style="2"/>
    <col min="15617" max="15617" width="14" style="2" customWidth="1"/>
    <col min="15618" max="15618" width="64.140625" style="2" customWidth="1"/>
    <col min="15619" max="15619" width="16" style="2" customWidth="1"/>
    <col min="15620" max="15620" width="11.42578125" style="2"/>
    <col min="15621" max="15621" width="13.7109375" style="2" bestFit="1" customWidth="1"/>
    <col min="15622" max="15623" width="12.7109375" style="2" bestFit="1" customWidth="1"/>
    <col min="15624" max="15624" width="18" style="2" customWidth="1"/>
    <col min="15625" max="15872" width="11.42578125" style="2"/>
    <col min="15873" max="15873" width="14" style="2" customWidth="1"/>
    <col min="15874" max="15874" width="64.140625" style="2" customWidth="1"/>
    <col min="15875" max="15875" width="16" style="2" customWidth="1"/>
    <col min="15876" max="15876" width="11.42578125" style="2"/>
    <col min="15877" max="15877" width="13.7109375" style="2" bestFit="1" customWidth="1"/>
    <col min="15878" max="15879" width="12.7109375" style="2" bestFit="1" customWidth="1"/>
    <col min="15880" max="15880" width="18" style="2" customWidth="1"/>
    <col min="15881" max="16128" width="11.42578125" style="2"/>
    <col min="16129" max="16129" width="14" style="2" customWidth="1"/>
    <col min="16130" max="16130" width="64.140625" style="2" customWidth="1"/>
    <col min="16131" max="16131" width="16" style="2" customWidth="1"/>
    <col min="16132" max="16132" width="11.42578125" style="2"/>
    <col min="16133" max="16133" width="13.7109375" style="2" bestFit="1" customWidth="1"/>
    <col min="16134" max="16135" width="12.7109375" style="2" bestFit="1" customWidth="1"/>
    <col min="16136" max="16136" width="18" style="2" customWidth="1"/>
    <col min="16137" max="16382" width="11.42578125" style="2"/>
    <col min="16383" max="16383" width="11.42578125" style="2" customWidth="1"/>
    <col min="16384" max="16384" width="11.42578125" style="2"/>
  </cols>
  <sheetData>
    <row r="1" spans="1:11" s="1" customFormat="1" ht="13.5" thickBot="1">
      <c r="D1" s="130"/>
      <c r="E1" s="4"/>
      <c r="F1" s="4"/>
    </row>
    <row r="2" spans="1:11" s="1" customFormat="1" ht="25.5">
      <c r="A2" s="3" t="s">
        <v>68</v>
      </c>
      <c r="B2" s="3" t="s">
        <v>0</v>
      </c>
      <c r="C2" s="3" t="s">
        <v>1</v>
      </c>
      <c r="D2" s="131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0" t="s">
        <v>7</v>
      </c>
    </row>
    <row r="3" spans="1:11" customFormat="1" ht="31.15" customHeight="1">
      <c r="A3" s="39" t="s">
        <v>60</v>
      </c>
      <c r="B3" s="96" t="s">
        <v>48</v>
      </c>
      <c r="C3" s="100" t="str">
        <f>VLOOKUP(B3,DATOS!$A$1:$B$11,2,0)</f>
        <v>TASAS Y CONTRIBUCIONES</v>
      </c>
      <c r="D3" s="97">
        <v>17489961.600000005</v>
      </c>
      <c r="E3" s="97">
        <v>1410293.5999999999</v>
      </c>
      <c r="F3" s="97">
        <v>18900255.200000003</v>
      </c>
      <c r="G3" s="97">
        <v>11932438.32</v>
      </c>
      <c r="H3" s="97">
        <v>6967816.8799999999</v>
      </c>
      <c r="I3" s="97">
        <f>+F3-G3</f>
        <v>6967816.8800000027</v>
      </c>
      <c r="J3" s="98"/>
      <c r="K3" s="98"/>
    </row>
    <row r="4" spans="1:11" customFormat="1" ht="30">
      <c r="A4" s="39" t="s">
        <v>60</v>
      </c>
      <c r="B4" s="96" t="s">
        <v>24</v>
      </c>
      <c r="C4" s="100" t="str">
        <f>VLOOKUP(B4,DATOS!$A$1:$B$11,2,0)</f>
        <v xml:space="preserve">VENTA DE BIENES Y SERVICIOS </v>
      </c>
      <c r="D4" s="97">
        <v>810770.52</v>
      </c>
      <c r="E4" s="97">
        <v>0</v>
      </c>
      <c r="F4" s="97">
        <v>810770.52</v>
      </c>
      <c r="G4" s="97">
        <v>506167</v>
      </c>
      <c r="H4" s="97">
        <v>304603.52000000002</v>
      </c>
      <c r="I4" s="97">
        <f t="shared" ref="I4:I10" si="0">+F4-G4</f>
        <v>304603.52000000002</v>
      </c>
      <c r="J4" s="98"/>
      <c r="K4" s="98"/>
    </row>
    <row r="5" spans="1:11" customFormat="1" ht="30">
      <c r="A5" s="39" t="s">
        <v>60</v>
      </c>
      <c r="B5" s="96" t="s">
        <v>22</v>
      </c>
      <c r="C5" s="100" t="str">
        <f>VLOOKUP(B5,DATOS!$A$1:$B$11,2,0)</f>
        <v xml:space="preserve">RENTAS DE INVERSIONES Y MULTAS          </v>
      </c>
      <c r="D5" s="97">
        <v>9988416.5700000022</v>
      </c>
      <c r="E5" s="97">
        <v>-7320779.29</v>
      </c>
      <c r="F5" s="97">
        <v>2667637.2800000003</v>
      </c>
      <c r="G5" s="97">
        <v>1971938.87</v>
      </c>
      <c r="H5" s="97">
        <v>695698.41000000038</v>
      </c>
      <c r="I5" s="97">
        <f t="shared" si="0"/>
        <v>695698.41000000015</v>
      </c>
      <c r="J5" s="98"/>
      <c r="K5" s="98"/>
    </row>
    <row r="6" spans="1:11" customFormat="1" ht="15">
      <c r="A6" s="39" t="s">
        <v>60</v>
      </c>
      <c r="B6" s="96" t="s">
        <v>27</v>
      </c>
      <c r="C6" s="100" t="str">
        <f>VLOOKUP(B6,DATOS!$A$1:$B$11,2,0)</f>
        <v>OTROS INGRESOS</v>
      </c>
      <c r="D6" s="97">
        <v>823951.16</v>
      </c>
      <c r="E6" s="97">
        <v>1.8189894035458565E-12</v>
      </c>
      <c r="F6" s="97">
        <v>823951.16</v>
      </c>
      <c r="G6" s="97">
        <v>655374.87000000011</v>
      </c>
      <c r="H6" s="97">
        <v>168576.29</v>
      </c>
      <c r="I6" s="97">
        <f t="shared" si="0"/>
        <v>168576.28999999992</v>
      </c>
      <c r="J6" s="98"/>
      <c r="K6" s="98"/>
    </row>
    <row r="7" spans="1:11" customFormat="1" ht="30">
      <c r="A7" s="39" t="s">
        <v>60</v>
      </c>
      <c r="B7" s="96" t="s">
        <v>51</v>
      </c>
      <c r="C7" s="100" t="str">
        <f>VLOOKUP(B7,DATOS!$A$1:$B$11,2,0)</f>
        <v>RECUPERACIÓN DE INVERSIONES</v>
      </c>
      <c r="D7" s="97">
        <v>21043.41</v>
      </c>
      <c r="E7" s="97">
        <v>0</v>
      </c>
      <c r="F7" s="97">
        <v>21043.41</v>
      </c>
      <c r="G7" s="97">
        <v>4393.5600000000004</v>
      </c>
      <c r="H7" s="97">
        <v>16649.849999999999</v>
      </c>
      <c r="I7" s="97">
        <f t="shared" si="0"/>
        <v>16649.849999999999</v>
      </c>
      <c r="J7" s="98"/>
      <c r="K7" s="98"/>
    </row>
    <row r="8" spans="1:11" customFormat="1" ht="45">
      <c r="A8" s="39" t="s">
        <v>60</v>
      </c>
      <c r="B8" s="96" t="s">
        <v>8</v>
      </c>
      <c r="C8" s="100" t="str">
        <f>VLOOKUP(B8,DATOS!$A$1:$B$11,2,0)</f>
        <v>TRANSFERENCIAS Y DONACIONES DE CAPITAL E INVERSIÓN</v>
      </c>
      <c r="D8" s="97">
        <v>180202095.73999998</v>
      </c>
      <c r="E8" s="97">
        <v>42277152.969999999</v>
      </c>
      <c r="F8" s="97">
        <v>222479248.70999998</v>
      </c>
      <c r="G8" s="97">
        <v>72186946.769999996</v>
      </c>
      <c r="H8" s="97">
        <v>150292301.94</v>
      </c>
      <c r="I8" s="97">
        <f t="shared" si="0"/>
        <v>150292301.94</v>
      </c>
      <c r="J8" s="98"/>
      <c r="K8" s="98"/>
    </row>
    <row r="9" spans="1:11" customFormat="1" ht="15">
      <c r="A9" s="39" t="s">
        <v>60</v>
      </c>
      <c r="B9" s="96" t="s">
        <v>12</v>
      </c>
      <c r="C9" s="100" t="str">
        <f>VLOOKUP(B9,DATOS!$A$1:$B$11,2,0)</f>
        <v>SALDOS DISPONIBLES</v>
      </c>
      <c r="D9" s="97">
        <v>30795448.670000002</v>
      </c>
      <c r="E9" s="97">
        <v>16937198.490000002</v>
      </c>
      <c r="F9" s="97">
        <v>47732647.160000004</v>
      </c>
      <c r="G9" s="97">
        <v>0</v>
      </c>
      <c r="H9" s="97">
        <v>47732647.160000004</v>
      </c>
      <c r="I9" s="97">
        <f t="shared" si="0"/>
        <v>47732647.160000004</v>
      </c>
      <c r="J9" s="98"/>
      <c r="K9" s="98"/>
    </row>
    <row r="10" spans="1:11" customFormat="1" ht="30">
      <c r="A10" s="39" t="s">
        <v>60</v>
      </c>
      <c r="B10" s="96" t="s">
        <v>14</v>
      </c>
      <c r="C10" s="100" t="str">
        <f>VLOOKUP(B10,DATOS!$A$1:$B$11,2,0)</f>
        <v>CUENTAS PENDIENTES POR COBRAR</v>
      </c>
      <c r="D10" s="97">
        <v>0</v>
      </c>
      <c r="E10" s="97">
        <v>22378495.52</v>
      </c>
      <c r="F10" s="97">
        <v>22378495.52</v>
      </c>
      <c r="G10" s="97">
        <v>0</v>
      </c>
      <c r="H10" s="97">
        <v>22378495.52</v>
      </c>
      <c r="I10" s="97">
        <f t="shared" si="0"/>
        <v>22378495.52</v>
      </c>
      <c r="J10" s="98"/>
      <c r="K10" s="98"/>
    </row>
    <row r="11" spans="1:11" customFormat="1" ht="15">
      <c r="A11" s="353"/>
      <c r="B11" s="354"/>
      <c r="C11" s="355"/>
      <c r="D11" s="356">
        <f>SUM(D3:D10)</f>
        <v>240131687.67000002</v>
      </c>
      <c r="E11" s="356">
        <f t="shared" ref="E11:H11" si="1">SUM(E3:E10)</f>
        <v>75682361.290000007</v>
      </c>
      <c r="F11" s="356">
        <f t="shared" si="1"/>
        <v>315814048.95999998</v>
      </c>
      <c r="G11" s="356">
        <f t="shared" si="1"/>
        <v>87257259.390000001</v>
      </c>
      <c r="H11" s="356">
        <f t="shared" si="1"/>
        <v>228556789.56999999</v>
      </c>
      <c r="I11" s="356">
        <f>SUM(I3:I10)</f>
        <v>228556789.56999999</v>
      </c>
      <c r="J11" s="98"/>
      <c r="K11" s="98"/>
    </row>
    <row r="12" spans="1:11" customFormat="1" ht="15">
      <c r="B12" s="99"/>
      <c r="C12" s="108"/>
      <c r="D12" s="132"/>
    </row>
    <row r="14" spans="1:11">
      <c r="E14" s="115"/>
      <c r="F14" s="115"/>
      <c r="G14" s="115"/>
      <c r="H14" s="115"/>
    </row>
  </sheetData>
  <pageMargins left="0.75" right="0.75" top="1" bottom="1" header="0" footer="0"/>
  <pageSetup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K22"/>
  <sheetViews>
    <sheetView zoomScaleNormal="100" workbookViewId="0">
      <selection activeCell="D15" sqref="D15"/>
    </sheetView>
  </sheetViews>
  <sheetFormatPr baseColWidth="10" defaultRowHeight="15"/>
  <cols>
    <col min="1" max="1" width="10.28515625" style="15" customWidth="1"/>
    <col min="2" max="2" width="11.42578125" style="15"/>
    <col min="3" max="3" width="31.42578125" customWidth="1"/>
    <col min="4" max="4" width="15.85546875" customWidth="1"/>
    <col min="5" max="5" width="13.140625" customWidth="1"/>
    <col min="6" max="6" width="14.42578125" customWidth="1"/>
    <col min="7" max="7" width="15.140625" customWidth="1"/>
    <col min="8" max="8" width="23.42578125" customWidth="1"/>
    <col min="9" max="9" width="14.7109375" customWidth="1"/>
    <col min="10" max="10" width="13.140625" bestFit="1" customWidth="1"/>
  </cols>
  <sheetData>
    <row r="1" spans="1:11" s="1" customFormat="1" ht="29.25" customHeight="1">
      <c r="A1" s="25" t="s">
        <v>68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</row>
    <row r="2" spans="1:11" s="18" customFormat="1">
      <c r="A2" s="360" t="s">
        <v>55</v>
      </c>
      <c r="B2" s="361" t="s">
        <v>48</v>
      </c>
      <c r="C2" s="333" t="s">
        <v>49</v>
      </c>
      <c r="D2" s="362">
        <v>2433000</v>
      </c>
      <c r="E2" s="362">
        <v>-480000</v>
      </c>
      <c r="F2" s="362">
        <v>1953000</v>
      </c>
      <c r="G2" s="362">
        <v>1599441.47</v>
      </c>
      <c r="H2" s="362"/>
      <c r="I2" s="363">
        <v>353558.53</v>
      </c>
    </row>
    <row r="3" spans="1:11" s="18" customFormat="1">
      <c r="A3" s="360" t="s">
        <v>55</v>
      </c>
      <c r="B3" s="364" t="s">
        <v>24</v>
      </c>
      <c r="C3" s="365" t="s">
        <v>25</v>
      </c>
      <c r="D3" s="362">
        <v>1875100</v>
      </c>
      <c r="E3" s="362">
        <v>-653700</v>
      </c>
      <c r="F3" s="362">
        <v>1221400</v>
      </c>
      <c r="G3" s="362">
        <v>493491.95999999996</v>
      </c>
      <c r="H3" s="362"/>
      <c r="I3" s="363">
        <v>727908.03999999992</v>
      </c>
    </row>
    <row r="4" spans="1:11" s="18" customFormat="1">
      <c r="A4" s="360" t="s">
        <v>55</v>
      </c>
      <c r="B4" s="361" t="s">
        <v>22</v>
      </c>
      <c r="C4" s="333" t="s">
        <v>17</v>
      </c>
      <c r="D4" s="362">
        <v>226000</v>
      </c>
      <c r="E4" s="362">
        <v>164400</v>
      </c>
      <c r="F4" s="362">
        <v>390400</v>
      </c>
      <c r="G4" s="362">
        <v>324785.64</v>
      </c>
      <c r="H4" s="362"/>
      <c r="I4" s="363">
        <v>65614.36</v>
      </c>
    </row>
    <row r="5" spans="1:11" s="18" customFormat="1" ht="30">
      <c r="A5" s="360" t="s">
        <v>55</v>
      </c>
      <c r="B5" s="361" t="s">
        <v>36</v>
      </c>
      <c r="C5" s="366" t="s">
        <v>33</v>
      </c>
      <c r="D5" s="362">
        <v>1942000</v>
      </c>
      <c r="E5" s="362">
        <v>320700.07999999996</v>
      </c>
      <c r="F5" s="362">
        <v>2262700.08</v>
      </c>
      <c r="G5" s="362">
        <v>1781267.1600000001</v>
      </c>
      <c r="H5" s="362"/>
      <c r="I5" s="363">
        <v>481432.92</v>
      </c>
    </row>
    <row r="6" spans="1:11" s="18" customFormat="1">
      <c r="A6" s="360" t="s">
        <v>55</v>
      </c>
      <c r="B6" s="361" t="s">
        <v>27</v>
      </c>
      <c r="C6" s="333" t="s">
        <v>50</v>
      </c>
      <c r="D6" s="362">
        <v>20000</v>
      </c>
      <c r="E6" s="362">
        <v>9200</v>
      </c>
      <c r="F6" s="362">
        <v>29200</v>
      </c>
      <c r="G6" s="362">
        <v>49393.08</v>
      </c>
      <c r="H6" s="362"/>
      <c r="I6" s="363">
        <v>-20193.080000000002</v>
      </c>
      <c r="J6" s="22"/>
      <c r="K6" s="22"/>
    </row>
    <row r="7" spans="1:11" s="18" customFormat="1">
      <c r="A7" s="360" t="s">
        <v>55</v>
      </c>
      <c r="B7" s="361" t="s">
        <v>12</v>
      </c>
      <c r="C7" s="333" t="s">
        <v>13</v>
      </c>
      <c r="D7" s="362">
        <v>219897.7</v>
      </c>
      <c r="E7" s="362">
        <v>99568.639999999999</v>
      </c>
      <c r="F7" s="362">
        <v>319466.34000000003</v>
      </c>
      <c r="G7" s="362">
        <v>319466.34000000003</v>
      </c>
      <c r="H7" s="362"/>
      <c r="I7" s="363">
        <v>0</v>
      </c>
      <c r="J7" s="22"/>
      <c r="K7" s="22"/>
    </row>
    <row r="8" spans="1:11" s="18" customFormat="1">
      <c r="A8" s="360" t="s">
        <v>55</v>
      </c>
      <c r="B8" s="361" t="s">
        <v>14</v>
      </c>
      <c r="C8" s="333" t="s">
        <v>15</v>
      </c>
      <c r="D8" s="362">
        <v>0</v>
      </c>
      <c r="E8" s="362">
        <v>1027636.61</v>
      </c>
      <c r="F8" s="362">
        <v>1027636.61</v>
      </c>
      <c r="G8" s="362">
        <v>964462.99</v>
      </c>
      <c r="H8" s="362"/>
      <c r="I8" s="363">
        <v>63173.619999999995</v>
      </c>
      <c r="J8" s="22"/>
      <c r="K8" s="22"/>
    </row>
    <row r="9" spans="1:11">
      <c r="A9" s="358"/>
      <c r="B9" s="351"/>
      <c r="C9" s="359" t="s">
        <v>53</v>
      </c>
      <c r="D9" s="357">
        <f t="shared" ref="D9:I9" si="0">SUM(D2:D8)</f>
        <v>6715997.7000000002</v>
      </c>
      <c r="E9" s="357">
        <f t="shared" si="0"/>
        <v>487805.32999999996</v>
      </c>
      <c r="F9" s="357">
        <f t="shared" si="0"/>
        <v>7203803.0300000003</v>
      </c>
      <c r="G9" s="357">
        <f t="shared" si="0"/>
        <v>5532308.6400000006</v>
      </c>
      <c r="H9" s="357">
        <f t="shared" si="0"/>
        <v>0</v>
      </c>
      <c r="I9" s="357">
        <f t="shared" si="0"/>
        <v>1671494.3899999997</v>
      </c>
    </row>
    <row r="10" spans="1:11">
      <c r="B10" s="235"/>
      <c r="C10" s="233"/>
      <c r="D10" s="234"/>
      <c r="E10" s="234"/>
      <c r="F10" s="234"/>
      <c r="G10" s="234"/>
      <c r="H10" s="234"/>
      <c r="I10" s="234"/>
    </row>
    <row r="11" spans="1:11">
      <c r="A11"/>
      <c r="C11" s="15"/>
      <c r="D11" s="142"/>
      <c r="E11" s="142"/>
      <c r="F11" s="142"/>
      <c r="G11" s="142"/>
      <c r="I11" s="142"/>
    </row>
    <row r="12" spans="1:11">
      <c r="A12"/>
      <c r="C12" s="15"/>
      <c r="D12" s="142"/>
      <c r="E12" s="142"/>
      <c r="F12" s="142"/>
      <c r="G12" s="142"/>
      <c r="I12" s="142"/>
      <c r="J12" s="142"/>
    </row>
    <row r="13" spans="1:11">
      <c r="A13"/>
      <c r="C13" s="15"/>
      <c r="D13" s="142"/>
      <c r="E13" s="142"/>
      <c r="F13" s="142"/>
      <c r="G13" s="142"/>
      <c r="I13" s="142"/>
    </row>
    <row r="14" spans="1:11">
      <c r="A14"/>
      <c r="C14" s="15"/>
      <c r="D14" s="142"/>
      <c r="E14" s="142"/>
      <c r="F14" s="142"/>
      <c r="G14" s="142"/>
      <c r="I14" s="142"/>
    </row>
    <row r="15" spans="1:11">
      <c r="A15"/>
      <c r="C15" s="15"/>
      <c r="D15" s="142"/>
      <c r="E15" s="142"/>
      <c r="F15" s="142"/>
      <c r="G15" s="142"/>
      <c r="I15" s="142"/>
    </row>
    <row r="16" spans="1:11">
      <c r="A16"/>
      <c r="C16" s="15"/>
      <c r="D16" s="142"/>
      <c r="E16" s="142"/>
      <c r="F16" s="142"/>
      <c r="G16" s="142"/>
      <c r="I16" s="142"/>
    </row>
    <row r="17" spans="1:9">
      <c r="A17"/>
      <c r="C17" s="15"/>
      <c r="D17" s="142"/>
      <c r="E17" s="142"/>
      <c r="F17" s="142"/>
      <c r="G17" s="142"/>
      <c r="I17" s="142"/>
    </row>
    <row r="18" spans="1:9">
      <c r="A18"/>
      <c r="C18" s="15"/>
      <c r="D18" s="142"/>
      <c r="E18" s="142"/>
      <c r="F18" s="142"/>
      <c r="G18" s="142"/>
      <c r="I18" s="142"/>
    </row>
    <row r="19" spans="1:9">
      <c r="A19"/>
      <c r="C19" s="15"/>
      <c r="D19" s="142"/>
      <c r="E19" s="142"/>
      <c r="F19" s="142"/>
      <c r="G19" s="142"/>
      <c r="I19" s="142"/>
    </row>
    <row r="20" spans="1:9">
      <c r="A20"/>
      <c r="C20" s="15"/>
      <c r="D20" s="142"/>
      <c r="E20" s="142"/>
      <c r="F20" s="142"/>
      <c r="G20" s="142"/>
      <c r="I20" s="142"/>
    </row>
    <row r="21" spans="1:9">
      <c r="A21"/>
      <c r="C21" s="15"/>
    </row>
    <row r="22" spans="1:9">
      <c r="A22"/>
      <c r="C22" s="15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7"/>
  <sheetViews>
    <sheetView zoomScaleNormal="100" workbookViewId="0">
      <selection activeCell="H7" sqref="H7"/>
    </sheetView>
  </sheetViews>
  <sheetFormatPr baseColWidth="10" defaultColWidth="11.42578125" defaultRowHeight="12.75"/>
  <cols>
    <col min="1" max="1" width="9.85546875" style="55" customWidth="1"/>
    <col min="2" max="2" width="7.28515625" style="55" customWidth="1"/>
    <col min="3" max="3" width="27.28515625" style="55" customWidth="1"/>
    <col min="4" max="4" width="17.28515625" style="56" bestFit="1" customWidth="1"/>
    <col min="5" max="5" width="14.140625" style="56" customWidth="1"/>
    <col min="6" max="6" width="14.7109375" style="56" customWidth="1"/>
    <col min="7" max="8" width="13" style="56" customWidth="1"/>
    <col min="9" max="9" width="19.140625" style="56" bestFit="1" customWidth="1"/>
    <col min="10" max="16384" width="11.42578125" style="55"/>
  </cols>
  <sheetData>
    <row r="1" spans="1:9" ht="17.25" customHeight="1">
      <c r="A1" s="64" t="s">
        <v>68</v>
      </c>
      <c r="B1" s="64" t="s">
        <v>0</v>
      </c>
      <c r="C1" s="63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6</v>
      </c>
      <c r="I1" s="62" t="s">
        <v>7</v>
      </c>
    </row>
    <row r="2" spans="1:9" s="367" customFormat="1" ht="15">
      <c r="A2" s="58" t="s">
        <v>34</v>
      </c>
      <c r="B2" s="58" t="s">
        <v>48</v>
      </c>
      <c r="C2" s="372" t="s">
        <v>31</v>
      </c>
      <c r="D2" s="57">
        <v>8637743</v>
      </c>
      <c r="E2" s="57">
        <v>-460714.69</v>
      </c>
      <c r="F2" s="57">
        <v>8177028.3099999996</v>
      </c>
      <c r="G2" s="57">
        <v>6393881.9699999997</v>
      </c>
      <c r="H2" s="57">
        <v>6393881.5199999996</v>
      </c>
      <c r="I2" s="57">
        <v>1783146.34</v>
      </c>
    </row>
    <row r="3" spans="1:9" s="367" customFormat="1" ht="30">
      <c r="A3" s="58" t="s">
        <v>34</v>
      </c>
      <c r="B3" s="58" t="s">
        <v>24</v>
      </c>
      <c r="C3" s="372" t="s">
        <v>32</v>
      </c>
      <c r="D3" s="57">
        <v>11068423.49</v>
      </c>
      <c r="E3" s="57">
        <v>-3054714.1199999996</v>
      </c>
      <c r="F3" s="57">
        <v>8013709.3699999992</v>
      </c>
      <c r="G3" s="57">
        <v>5317127.6000000006</v>
      </c>
      <c r="H3" s="57">
        <v>4923324.6800000006</v>
      </c>
      <c r="I3" s="57">
        <v>2696581.77</v>
      </c>
    </row>
    <row r="4" spans="1:9" s="367" customFormat="1" ht="45">
      <c r="A4" s="58" t="s">
        <v>34</v>
      </c>
      <c r="B4" s="58" t="s">
        <v>8</v>
      </c>
      <c r="C4" s="373" t="s">
        <v>18</v>
      </c>
      <c r="D4" s="57">
        <v>10840765.01</v>
      </c>
      <c r="E4" s="57">
        <v>0</v>
      </c>
      <c r="F4" s="57">
        <v>10840765.01</v>
      </c>
      <c r="G4" s="57">
        <v>4922080.37</v>
      </c>
      <c r="H4" s="57">
        <v>4922080.37</v>
      </c>
      <c r="I4" s="57">
        <v>5918684.6399999997</v>
      </c>
    </row>
    <row r="5" spans="1:9" s="367" customFormat="1" ht="15">
      <c r="A5" s="58" t="s">
        <v>34</v>
      </c>
      <c r="B5" s="58" t="s">
        <v>12</v>
      </c>
      <c r="C5" s="373" t="s">
        <v>13</v>
      </c>
      <c r="D5" s="57">
        <v>3897106.1</v>
      </c>
      <c r="E5" s="57">
        <v>-825031.27</v>
      </c>
      <c r="F5" s="57">
        <v>3072074.83</v>
      </c>
      <c r="G5" s="57">
        <v>0</v>
      </c>
      <c r="H5" s="57">
        <v>0</v>
      </c>
      <c r="I5" s="57">
        <v>3072074.83</v>
      </c>
    </row>
    <row r="6" spans="1:9" s="367" customFormat="1" ht="30">
      <c r="A6" s="58" t="s">
        <v>34</v>
      </c>
      <c r="B6" s="58" t="s">
        <v>14</v>
      </c>
      <c r="C6" s="373" t="s">
        <v>255</v>
      </c>
      <c r="D6" s="57">
        <v>9288529.790000001</v>
      </c>
      <c r="E6" s="57">
        <v>1093731.6499999997</v>
      </c>
      <c r="F6" s="57">
        <v>10382261.439999999</v>
      </c>
      <c r="G6" s="57">
        <v>7447838.6100000003</v>
      </c>
      <c r="H6" s="57">
        <v>7447838.6100000003</v>
      </c>
      <c r="I6" s="57">
        <v>2934422.8299999996</v>
      </c>
    </row>
    <row r="7" spans="1:9" ht="15">
      <c r="A7" s="368"/>
      <c r="B7" s="369"/>
      <c r="C7" s="370" t="s">
        <v>62</v>
      </c>
      <c r="D7" s="371">
        <f>SUM(D2:D6)</f>
        <v>43732567.390000001</v>
      </c>
      <c r="E7" s="371">
        <f t="shared" ref="E7:I7" si="0">SUM(E2:E6)</f>
        <v>-3246728.4300000006</v>
      </c>
      <c r="F7" s="371">
        <f t="shared" si="0"/>
        <v>40485838.959999993</v>
      </c>
      <c r="G7" s="371">
        <f t="shared" si="0"/>
        <v>24080928.550000001</v>
      </c>
      <c r="H7" s="371">
        <f t="shared" si="0"/>
        <v>23687125.18</v>
      </c>
      <c r="I7" s="371">
        <f t="shared" si="0"/>
        <v>16404910.41</v>
      </c>
    </row>
  </sheetData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7"/>
  <sheetViews>
    <sheetView workbookViewId="0">
      <selection activeCell="E5" sqref="E5"/>
    </sheetView>
  </sheetViews>
  <sheetFormatPr baseColWidth="10" defaultColWidth="11.42578125" defaultRowHeight="12"/>
  <cols>
    <col min="1" max="1" width="23.42578125" style="260" customWidth="1"/>
    <col min="2" max="2" width="10.42578125" style="35" customWidth="1"/>
    <col min="3" max="3" width="31.28515625" style="37" customWidth="1"/>
    <col min="4" max="4" width="15.7109375" style="140" customWidth="1"/>
    <col min="5" max="7" width="15.7109375" style="35" customWidth="1"/>
    <col min="8" max="9" width="17.5703125" style="35" customWidth="1"/>
    <col min="10" max="16384" width="11.42578125" style="35"/>
  </cols>
  <sheetData>
    <row r="1" spans="1:9">
      <c r="A1" s="34" t="s">
        <v>68</v>
      </c>
      <c r="B1" s="34" t="s">
        <v>0</v>
      </c>
      <c r="C1" s="34" t="s">
        <v>1</v>
      </c>
      <c r="D1" s="139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</row>
    <row r="2" spans="1:9" customFormat="1" ht="15">
      <c r="A2" s="258" t="s">
        <v>273</v>
      </c>
      <c r="B2" s="101" t="s">
        <v>48</v>
      </c>
      <c r="C2" s="37" t="s">
        <v>238</v>
      </c>
      <c r="D2" s="103">
        <v>347673.67</v>
      </c>
      <c r="E2" s="103">
        <v>0</v>
      </c>
      <c r="F2" s="103">
        <v>347673.67</v>
      </c>
      <c r="G2" s="103">
        <v>102656.33</v>
      </c>
      <c r="H2" s="103"/>
      <c r="I2" s="103">
        <v>245017.33999999997</v>
      </c>
    </row>
    <row r="3" spans="1:9" s="36" customFormat="1">
      <c r="A3" s="258" t="s">
        <v>273</v>
      </c>
      <c r="B3" s="101" t="s">
        <v>24</v>
      </c>
      <c r="C3" s="377" t="s">
        <v>25</v>
      </c>
      <c r="D3" s="105">
        <v>45056360.630000003</v>
      </c>
      <c r="E3" s="105">
        <v>0</v>
      </c>
      <c r="F3" s="105">
        <v>45056360.630000003</v>
      </c>
      <c r="G3" s="105">
        <v>30899046.82</v>
      </c>
      <c r="H3" s="105"/>
      <c r="I3" s="105">
        <v>14157313.810000002</v>
      </c>
    </row>
    <row r="4" spans="1:9" customFormat="1" ht="24.75">
      <c r="A4" s="258" t="s">
        <v>273</v>
      </c>
      <c r="B4" s="101" t="s">
        <v>22</v>
      </c>
      <c r="C4" s="378" t="s">
        <v>17</v>
      </c>
      <c r="D4" s="103">
        <v>481658.13</v>
      </c>
      <c r="E4" s="103">
        <v>0</v>
      </c>
      <c r="F4" s="103">
        <v>481658.13</v>
      </c>
      <c r="G4" s="103">
        <v>477079.86000000004</v>
      </c>
      <c r="H4" s="103"/>
      <c r="I4" s="103">
        <v>4578.2699999999604</v>
      </c>
    </row>
    <row r="5" spans="1:9" customFormat="1" ht="15">
      <c r="A5" s="258" t="s">
        <v>273</v>
      </c>
      <c r="B5" s="101" t="s">
        <v>27</v>
      </c>
      <c r="C5" s="378" t="s">
        <v>50</v>
      </c>
      <c r="D5" s="103">
        <v>254260.29</v>
      </c>
      <c r="E5" s="103">
        <v>0</v>
      </c>
      <c r="F5" s="103">
        <v>254260.29</v>
      </c>
      <c r="G5" s="103">
        <v>77536.76999999999</v>
      </c>
      <c r="H5" s="103"/>
      <c r="I5" s="103">
        <v>176723.52000000002</v>
      </c>
    </row>
    <row r="6" spans="1:9" customFormat="1" ht="30">
      <c r="A6" s="258" t="s">
        <v>273</v>
      </c>
      <c r="B6" s="101" t="s">
        <v>8</v>
      </c>
      <c r="C6" s="379" t="s">
        <v>9</v>
      </c>
      <c r="D6" s="103">
        <v>53630075.039999999</v>
      </c>
      <c r="E6" s="103">
        <v>-7800712.2000000002</v>
      </c>
      <c r="F6" s="103">
        <v>45829362.839999996</v>
      </c>
      <c r="G6" s="103">
        <v>20939758.359999999</v>
      </c>
      <c r="H6" s="103"/>
      <c r="I6" s="103">
        <v>24889604.479999997</v>
      </c>
    </row>
    <row r="7" spans="1:9" customFormat="1" ht="15">
      <c r="A7" s="258" t="s">
        <v>273</v>
      </c>
      <c r="B7" s="101" t="s">
        <v>12</v>
      </c>
      <c r="C7" s="106" t="s">
        <v>13</v>
      </c>
      <c r="D7" s="103">
        <v>12199578.550000001</v>
      </c>
      <c r="E7" s="103">
        <v>0</v>
      </c>
      <c r="F7" s="103">
        <v>12199578.550000001</v>
      </c>
      <c r="G7" s="103">
        <v>11315749.67</v>
      </c>
      <c r="H7" s="103"/>
      <c r="I7" s="103">
        <v>883828.88000000082</v>
      </c>
    </row>
    <row r="8" spans="1:9" customFormat="1" ht="24.75">
      <c r="A8" s="258" t="s">
        <v>273</v>
      </c>
      <c r="B8" s="101" t="s">
        <v>14</v>
      </c>
      <c r="C8" s="106" t="s">
        <v>15</v>
      </c>
      <c r="D8" s="103">
        <v>2076501.93</v>
      </c>
      <c r="E8" s="103">
        <v>0</v>
      </c>
      <c r="F8" s="103">
        <v>2076501.93</v>
      </c>
      <c r="G8" s="103">
        <v>2310720.14</v>
      </c>
      <c r="H8" s="103"/>
      <c r="I8" s="103">
        <v>-234218.2100000002</v>
      </c>
    </row>
    <row r="9" spans="1:9" s="36" customFormat="1">
      <c r="A9" s="374"/>
      <c r="B9" s="320"/>
      <c r="C9" s="375" t="s">
        <v>46</v>
      </c>
      <c r="D9" s="376">
        <f>SUM(D2:D8)</f>
        <v>114046108.24000001</v>
      </c>
      <c r="E9" s="376">
        <f t="shared" ref="E9:I9" si="0">SUM(E2:E8)</f>
        <v>-7800712.2000000002</v>
      </c>
      <c r="F9" s="376">
        <f t="shared" si="0"/>
        <v>106245396.04000001</v>
      </c>
      <c r="G9" s="376">
        <f t="shared" si="0"/>
        <v>66122547.950000003</v>
      </c>
      <c r="H9" s="376">
        <f t="shared" si="0"/>
        <v>0</v>
      </c>
      <c r="I9" s="376">
        <f t="shared" si="0"/>
        <v>40122848.090000004</v>
      </c>
    </row>
    <row r="11" spans="1:9">
      <c r="D11" s="37"/>
      <c r="E11" s="140"/>
    </row>
    <row r="12" spans="1:9">
      <c r="D12" s="37"/>
      <c r="E12" s="140"/>
    </row>
    <row r="13" spans="1:9">
      <c r="D13" s="37"/>
      <c r="E13" s="140"/>
    </row>
    <row r="14" spans="1:9">
      <c r="D14" s="37"/>
      <c r="E14" s="140"/>
    </row>
    <row r="15" spans="1:9">
      <c r="D15" s="37"/>
      <c r="E15" s="140"/>
    </row>
    <row r="16" spans="1:9">
      <c r="D16" s="37"/>
      <c r="E16" s="140"/>
    </row>
    <row r="17" spans="4:5">
      <c r="D17" s="37"/>
      <c r="E17" s="140"/>
    </row>
  </sheetData>
  <pageMargins left="0.7" right="0.7" top="0.75" bottom="0.75" header="0.3" footer="0.3"/>
  <pageSetup orientation="portrait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K14"/>
  <sheetViews>
    <sheetView zoomScale="85" zoomScaleNormal="85" workbookViewId="0">
      <selection activeCell="D12" sqref="D12"/>
    </sheetView>
  </sheetViews>
  <sheetFormatPr baseColWidth="10" defaultColWidth="11.42578125" defaultRowHeight="15"/>
  <cols>
    <col min="1" max="1" width="11.42578125" style="9"/>
    <col min="2" max="2" width="17.140625" style="129" customWidth="1"/>
    <col min="3" max="3" width="44.140625" style="9" customWidth="1"/>
    <col min="4" max="4" width="21.28515625" style="14" customWidth="1"/>
    <col min="5" max="5" width="19.85546875" style="14" customWidth="1"/>
    <col min="6" max="6" width="21.7109375" style="14" customWidth="1"/>
    <col min="7" max="7" width="21.85546875" style="14" customWidth="1"/>
    <col min="8" max="8" width="21.7109375" style="14" customWidth="1"/>
    <col min="9" max="9" width="21.140625" style="14" customWidth="1"/>
    <col min="10" max="10" width="19.42578125" style="14" customWidth="1"/>
    <col min="11" max="11" width="11.5703125" style="9" bestFit="1" customWidth="1"/>
    <col min="12" max="16384" width="11.42578125" style="9"/>
  </cols>
  <sheetData>
    <row r="1" spans="1:11" s="390" customFormat="1" ht="31.5" customHeight="1">
      <c r="A1" s="25" t="s">
        <v>68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</row>
    <row r="2" spans="1:11" s="382" customFormat="1" ht="21.75" customHeight="1">
      <c r="A2" s="380" t="s">
        <v>47</v>
      </c>
      <c r="B2" s="337" t="s">
        <v>48</v>
      </c>
      <c r="C2" s="337" t="str">
        <f>VLOOKUP(B2,DATOS!$A$1:$B$11,2,0)</f>
        <v>TASAS Y CONTRIBUCIONES</v>
      </c>
      <c r="D2" s="103">
        <v>38849590</v>
      </c>
      <c r="E2" s="103">
        <v>-147089.37999999998</v>
      </c>
      <c r="F2" s="103">
        <v>38702500.620000005</v>
      </c>
      <c r="G2" s="103">
        <v>24345311.27</v>
      </c>
      <c r="H2" s="103"/>
      <c r="I2" s="103">
        <f>+F2-G2</f>
        <v>14357189.350000005</v>
      </c>
      <c r="J2" s="381"/>
    </row>
    <row r="3" spans="1:11" s="382" customFormat="1">
      <c r="A3" s="380" t="s">
        <v>47</v>
      </c>
      <c r="B3" s="337" t="s">
        <v>24</v>
      </c>
      <c r="C3" s="337" t="str">
        <f>VLOOKUP(B3,DATOS!$A$1:$B$11,2,0)</f>
        <v xml:space="preserve">VENTA DE BIENES Y SERVICIOS </v>
      </c>
      <c r="D3" s="103">
        <v>30000</v>
      </c>
      <c r="E3" s="103">
        <v>84040</v>
      </c>
      <c r="F3" s="103">
        <v>114040</v>
      </c>
      <c r="G3" s="103">
        <v>114040</v>
      </c>
      <c r="H3" s="103"/>
      <c r="I3" s="103">
        <f t="shared" ref="I3:I11" si="0">+F3-G3</f>
        <v>0</v>
      </c>
      <c r="J3" s="381"/>
    </row>
    <row r="4" spans="1:11" s="382" customFormat="1">
      <c r="A4" s="380" t="s">
        <v>47</v>
      </c>
      <c r="B4" s="337" t="s">
        <v>22</v>
      </c>
      <c r="C4" s="337" t="str">
        <f>VLOOKUP(B4,DATOS!$A$1:$B$11,2,0)</f>
        <v xml:space="preserve">RENTAS DE INVERSIONES Y MULTAS          </v>
      </c>
      <c r="D4" s="103">
        <v>35000</v>
      </c>
      <c r="E4" s="103">
        <v>62751.17</v>
      </c>
      <c r="F4" s="103">
        <v>97751.17</v>
      </c>
      <c r="G4" s="103">
        <v>75283.53</v>
      </c>
      <c r="H4" s="103"/>
      <c r="I4" s="103">
        <f t="shared" si="0"/>
        <v>22467.64</v>
      </c>
      <c r="J4" s="381"/>
    </row>
    <row r="5" spans="1:11" s="382" customFormat="1">
      <c r="A5" s="380" t="s">
        <v>47</v>
      </c>
      <c r="B5" s="337" t="s">
        <v>36</v>
      </c>
      <c r="C5" s="337" t="str">
        <f>VLOOKUP(B5,DATOS!$A$1:$B$11,2,0)</f>
        <v>TRANSFERENCIAS Y DONACIONES CORRIENTES</v>
      </c>
      <c r="D5" s="103">
        <v>0</v>
      </c>
      <c r="E5" s="103">
        <v>29792</v>
      </c>
      <c r="F5" s="103">
        <v>29792</v>
      </c>
      <c r="G5" s="103">
        <v>29792</v>
      </c>
      <c r="H5" s="103"/>
      <c r="I5" s="103">
        <f t="shared" si="0"/>
        <v>0</v>
      </c>
      <c r="J5" s="381"/>
    </row>
    <row r="6" spans="1:11" s="382" customFormat="1">
      <c r="A6" s="380" t="s">
        <v>47</v>
      </c>
      <c r="B6" s="337" t="s">
        <v>27</v>
      </c>
      <c r="C6" s="337" t="str">
        <f>VLOOKUP(B6,DATOS!$A$1:$B$11,2,0)</f>
        <v>OTROS INGRESOS</v>
      </c>
      <c r="D6" s="103">
        <v>75000</v>
      </c>
      <c r="E6" s="103">
        <v>0</v>
      </c>
      <c r="F6" s="103">
        <v>75000</v>
      </c>
      <c r="G6" s="103">
        <v>38192.349999999991</v>
      </c>
      <c r="H6" s="103"/>
      <c r="I6" s="103">
        <f t="shared" si="0"/>
        <v>36807.650000000009</v>
      </c>
      <c r="J6" s="381"/>
    </row>
    <row r="7" spans="1:11" s="382" customFormat="1">
      <c r="A7" s="380" t="s">
        <v>47</v>
      </c>
      <c r="B7" s="337" t="s">
        <v>51</v>
      </c>
      <c r="C7" s="337" t="str">
        <f>VLOOKUP(B7,DATOS!$A$1:$B$11,2,0)</f>
        <v>RECUPERACIÓN DE INVERSIONES</v>
      </c>
      <c r="D7" s="103">
        <v>570000</v>
      </c>
      <c r="E7" s="103">
        <v>0</v>
      </c>
      <c r="F7" s="103">
        <v>570000</v>
      </c>
      <c r="G7" s="103">
        <v>113607.05000000002</v>
      </c>
      <c r="H7" s="103"/>
      <c r="I7" s="103">
        <f t="shared" si="0"/>
        <v>456392.94999999995</v>
      </c>
      <c r="J7" s="381"/>
    </row>
    <row r="8" spans="1:11" s="382" customFormat="1" ht="30">
      <c r="A8" s="380" t="s">
        <v>47</v>
      </c>
      <c r="B8" s="337" t="s">
        <v>8</v>
      </c>
      <c r="C8" s="383" t="str">
        <f>VLOOKUP(B8,DATOS!$A$1:$B$11,2,0)</f>
        <v>TRANSFERENCIAS Y DONACIONES DE CAPITAL E INVERSIÓN</v>
      </c>
      <c r="D8" s="103">
        <v>0</v>
      </c>
      <c r="E8" s="103">
        <v>522305.19000000006</v>
      </c>
      <c r="F8" s="103">
        <v>522305.19000000006</v>
      </c>
      <c r="G8" s="103">
        <v>314846.78999999998</v>
      </c>
      <c r="H8" s="103"/>
      <c r="I8" s="103">
        <f t="shared" si="0"/>
        <v>207458.40000000008</v>
      </c>
      <c r="J8" s="381"/>
    </row>
    <row r="9" spans="1:11" s="382" customFormat="1">
      <c r="A9" s="380" t="s">
        <v>47</v>
      </c>
      <c r="B9" s="337" t="s">
        <v>10</v>
      </c>
      <c r="C9" s="337" t="str">
        <f>VLOOKUP(B9,DATOS!$A$1:$B$11,2,0)</f>
        <v>FINANCIAMIENTO PÚBLICO</v>
      </c>
      <c r="D9" s="103">
        <v>0</v>
      </c>
      <c r="E9" s="103">
        <v>1811263.47</v>
      </c>
      <c r="F9" s="103">
        <v>1811263.47</v>
      </c>
      <c r="G9" s="103">
        <v>1264871.49</v>
      </c>
      <c r="H9" s="103"/>
      <c r="I9" s="103">
        <f t="shared" si="0"/>
        <v>546391.98</v>
      </c>
      <c r="J9" s="381"/>
    </row>
    <row r="10" spans="1:11" s="382" customFormat="1">
      <c r="A10" s="380" t="s">
        <v>47</v>
      </c>
      <c r="B10" s="337" t="s">
        <v>12</v>
      </c>
      <c r="C10" s="337" t="str">
        <f>VLOOKUP(B10,DATOS!$A$1:$B$11,2,0)</f>
        <v>SALDOS DISPONIBLES</v>
      </c>
      <c r="D10" s="103">
        <v>0</v>
      </c>
      <c r="E10" s="103">
        <v>2151749.64</v>
      </c>
      <c r="F10" s="103">
        <v>2151749.64</v>
      </c>
      <c r="G10" s="103">
        <v>2171749.64</v>
      </c>
      <c r="H10" s="103"/>
      <c r="I10" s="103">
        <f t="shared" si="0"/>
        <v>-20000</v>
      </c>
      <c r="J10" s="381"/>
    </row>
    <row r="11" spans="1:11" s="382" customFormat="1">
      <c r="A11" s="380" t="s">
        <v>47</v>
      </c>
      <c r="B11" s="337" t="s">
        <v>14</v>
      </c>
      <c r="C11" s="337" t="str">
        <f>VLOOKUP(B11,DATOS!$A$1:$B$11,2,0)</f>
        <v>CUENTAS PENDIENTES POR COBRAR</v>
      </c>
      <c r="D11" s="103">
        <v>0</v>
      </c>
      <c r="E11" s="103">
        <v>7786045.3499999996</v>
      </c>
      <c r="F11" s="103">
        <v>7786045.3499999996</v>
      </c>
      <c r="G11" s="103">
        <v>7272444.8499999996</v>
      </c>
      <c r="H11" s="103"/>
      <c r="I11" s="103">
        <f t="shared" si="0"/>
        <v>513600.5</v>
      </c>
      <c r="J11" s="381"/>
    </row>
    <row r="12" spans="1:11" s="382" customFormat="1">
      <c r="A12" s="389"/>
      <c r="B12" s="387" t="s">
        <v>61</v>
      </c>
      <c r="C12" s="387"/>
      <c r="D12" s="388">
        <f>SUM(D2:D11)</f>
        <v>39559590</v>
      </c>
      <c r="E12" s="388">
        <f t="shared" ref="E12:G12" si="1">SUM(E2:E11)</f>
        <v>12300857.439999999</v>
      </c>
      <c r="F12" s="388">
        <f t="shared" si="1"/>
        <v>51860447.440000005</v>
      </c>
      <c r="G12" s="388">
        <f t="shared" si="1"/>
        <v>35740138.969999999</v>
      </c>
      <c r="H12" s="388"/>
      <c r="I12" s="388">
        <f t="shared" ref="I12" si="2">SUM(I2:I11)</f>
        <v>16120308.470000006</v>
      </c>
      <c r="J12" s="381"/>
    </row>
    <row r="13" spans="1:11" s="384" customFormat="1">
      <c r="B13" s="385"/>
      <c r="D13" s="386"/>
      <c r="E13" s="386"/>
      <c r="F13" s="386"/>
      <c r="G13" s="386"/>
      <c r="H13" s="386"/>
      <c r="I13" s="386"/>
      <c r="J13" s="386"/>
    </row>
    <row r="14" spans="1:11">
      <c r="D14" s="9"/>
      <c r="H14" s="9"/>
      <c r="K14" s="14"/>
    </row>
  </sheetData>
  <printOptions horizontalCentered="1"/>
  <pageMargins left="0" right="0" top="0" bottom="0" header="0" footer="0"/>
  <pageSetup paperSize="9" scale="68" orientation="landscape" r:id="rId1"/>
  <headerFooter>
    <oddFooter>&amp;R&amp;P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14"/>
  <sheetViews>
    <sheetView zoomScale="80" zoomScaleNormal="80" workbookViewId="0">
      <selection activeCell="K28" sqref="K28"/>
    </sheetView>
  </sheetViews>
  <sheetFormatPr baseColWidth="10" defaultColWidth="11.42578125" defaultRowHeight="15"/>
  <cols>
    <col min="1" max="1" width="24" style="10" customWidth="1"/>
    <col min="2" max="2" width="17.7109375" style="10" customWidth="1"/>
    <col min="3" max="3" width="38" style="10" customWidth="1"/>
    <col min="4" max="4" width="15.28515625" style="11" customWidth="1"/>
    <col min="5" max="5" width="10.85546875" style="10" bestFit="1" customWidth="1"/>
    <col min="6" max="6" width="13.5703125" style="10" bestFit="1" customWidth="1"/>
    <col min="7" max="7" width="12.140625" style="10" bestFit="1" customWidth="1"/>
    <col min="8" max="8" width="12" style="10" bestFit="1" customWidth="1"/>
    <col min="9" max="9" width="14.5703125" style="10" customWidth="1"/>
    <col min="10" max="16384" width="11.42578125" style="10"/>
  </cols>
  <sheetData>
    <row r="1" spans="1:9" s="11" customFormat="1" ht="29.25" customHeight="1">
      <c r="A1" s="64" t="s">
        <v>68</v>
      </c>
      <c r="B1" s="64" t="s">
        <v>0</v>
      </c>
      <c r="C1" s="64" t="s">
        <v>1</v>
      </c>
      <c r="D1" s="64" t="s">
        <v>2</v>
      </c>
      <c r="E1" s="64" t="s">
        <v>3</v>
      </c>
      <c r="F1" s="64" t="s">
        <v>4</v>
      </c>
      <c r="G1" s="64" t="s">
        <v>5</v>
      </c>
      <c r="H1" s="64" t="s">
        <v>6</v>
      </c>
      <c r="I1" s="64" t="s">
        <v>7</v>
      </c>
    </row>
    <row r="2" spans="1:9" s="395" customFormat="1">
      <c r="A2" s="391" t="s">
        <v>23</v>
      </c>
      <c r="B2" s="392" t="s">
        <v>24</v>
      </c>
      <c r="C2" s="393" t="s">
        <v>25</v>
      </c>
      <c r="D2" s="103">
        <v>1465051.21</v>
      </c>
      <c r="E2" s="103">
        <v>0</v>
      </c>
      <c r="F2" s="394">
        <v>1465051.21</v>
      </c>
      <c r="G2" s="394">
        <v>0</v>
      </c>
      <c r="H2" s="394"/>
      <c r="I2" s="394">
        <f>+F2-G2</f>
        <v>1465051.21</v>
      </c>
    </row>
    <row r="3" spans="1:9" s="395" customFormat="1" ht="30">
      <c r="A3" s="391" t="s">
        <v>23</v>
      </c>
      <c r="B3" s="392" t="s">
        <v>36</v>
      </c>
      <c r="C3" s="366" t="s">
        <v>33</v>
      </c>
      <c r="D3" s="103">
        <v>270</v>
      </c>
      <c r="E3" s="103">
        <v>0</v>
      </c>
      <c r="F3" s="394">
        <v>270</v>
      </c>
      <c r="G3" s="394">
        <v>2057346.16</v>
      </c>
      <c r="H3" s="394"/>
      <c r="I3" s="394">
        <f t="shared" ref="I3:I5" si="0">+F3-G3</f>
        <v>-2057076.16</v>
      </c>
    </row>
    <row r="4" spans="1:9" s="395" customFormat="1" ht="45">
      <c r="A4" s="391" t="s">
        <v>23</v>
      </c>
      <c r="B4" s="392" t="s">
        <v>8</v>
      </c>
      <c r="C4" s="393" t="s">
        <v>29</v>
      </c>
      <c r="D4" s="103">
        <v>4234660.1500000004</v>
      </c>
      <c r="E4" s="103">
        <v>0</v>
      </c>
      <c r="F4" s="394">
        <v>4234660.1500000004</v>
      </c>
      <c r="G4" s="394">
        <v>1331711.6000000001</v>
      </c>
      <c r="H4" s="394"/>
      <c r="I4" s="394">
        <f t="shared" si="0"/>
        <v>2902948.5500000003</v>
      </c>
    </row>
    <row r="5" spans="1:9" s="395" customFormat="1">
      <c r="A5" s="391" t="s">
        <v>23</v>
      </c>
      <c r="B5" s="392" t="s">
        <v>12</v>
      </c>
      <c r="C5" s="393" t="s">
        <v>19</v>
      </c>
      <c r="D5" s="394">
        <v>16461247.470000001</v>
      </c>
      <c r="E5" s="394">
        <v>0</v>
      </c>
      <c r="F5" s="394">
        <v>16461247.470000001</v>
      </c>
      <c r="G5" s="394">
        <v>0</v>
      </c>
      <c r="H5" s="394"/>
      <c r="I5" s="394">
        <f t="shared" si="0"/>
        <v>16461247.470000001</v>
      </c>
    </row>
    <row r="6" spans="1:9" s="85" customFormat="1" ht="24">
      <c r="A6" s="396"/>
      <c r="B6" s="397" t="s">
        <v>61</v>
      </c>
      <c r="C6" s="397"/>
      <c r="D6" s="398">
        <f>SUM(D2:D5)</f>
        <v>22161228.830000002</v>
      </c>
      <c r="E6" s="398">
        <f t="shared" ref="E6:I6" si="1">SUM(E2:E5)</f>
        <v>0</v>
      </c>
      <c r="F6" s="398">
        <f t="shared" si="1"/>
        <v>22161228.830000002</v>
      </c>
      <c r="G6" s="398">
        <f t="shared" si="1"/>
        <v>3389057.76</v>
      </c>
      <c r="H6" s="398">
        <f t="shared" si="1"/>
        <v>0</v>
      </c>
      <c r="I6" s="398">
        <f t="shared" si="1"/>
        <v>18772171.07</v>
      </c>
    </row>
    <row r="7" spans="1:9">
      <c r="D7" s="31"/>
    </row>
    <row r="8" spans="1:9">
      <c r="D8" s="10"/>
      <c r="E8" s="11"/>
    </row>
    <row r="9" spans="1:9">
      <c r="D9" s="10"/>
      <c r="E9" s="11"/>
    </row>
    <row r="10" spans="1:9">
      <c r="D10" s="10"/>
      <c r="E10" s="11"/>
    </row>
    <row r="11" spans="1:9">
      <c r="D11" s="10"/>
      <c r="E11" s="11"/>
    </row>
    <row r="12" spans="1:9">
      <c r="D12" s="10"/>
      <c r="E12" s="11"/>
    </row>
    <row r="13" spans="1:9">
      <c r="D13" s="10"/>
      <c r="E13" s="11"/>
    </row>
    <row r="14" spans="1:9">
      <c r="D14" s="10"/>
      <c r="E14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V18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XFD3"/>
    </sheetView>
  </sheetViews>
  <sheetFormatPr baseColWidth="10" defaultRowHeight="15"/>
  <cols>
    <col min="1" max="1" width="11.42578125" style="15"/>
    <col min="2" max="2" width="54" customWidth="1"/>
    <col min="3" max="3" width="18.5703125" customWidth="1"/>
    <col min="4" max="114" width="20.7109375" customWidth="1"/>
    <col min="115" max="115" width="13.28515625" bestFit="1" customWidth="1"/>
    <col min="116" max="116" width="10.7109375" bestFit="1" customWidth="1"/>
    <col min="117" max="119" width="13.28515625" bestFit="1" customWidth="1"/>
    <col min="120" max="120" width="7.140625" bestFit="1" customWidth="1"/>
    <col min="121" max="121" width="7.42578125" bestFit="1" customWidth="1"/>
    <col min="122" max="122" width="18" bestFit="1" customWidth="1"/>
    <col min="123" max="123" width="14.7109375" bestFit="1" customWidth="1"/>
    <col min="124" max="124" width="17.42578125" bestFit="1" customWidth="1"/>
    <col min="125" max="126" width="15.5703125" bestFit="1" customWidth="1"/>
  </cols>
  <sheetData>
    <row r="1" spans="1:74" s="33" customFormat="1">
      <c r="A1" s="301" t="s">
        <v>63</v>
      </c>
      <c r="B1" s="301"/>
      <c r="C1" s="116"/>
      <c r="D1" s="116"/>
      <c r="E1" s="116"/>
      <c r="F1" s="116"/>
      <c r="G1" s="116"/>
      <c r="H1" s="116"/>
      <c r="I1" s="116"/>
      <c r="J1" s="116"/>
      <c r="K1" s="116"/>
    </row>
    <row r="2" spans="1:74" s="33" customFormat="1" ht="85.5" customHeight="1">
      <c r="A2" s="302" t="s">
        <v>259</v>
      </c>
      <c r="B2" s="302"/>
      <c r="C2" s="127"/>
      <c r="D2" s="127"/>
      <c r="E2" s="127"/>
      <c r="F2" s="127"/>
      <c r="G2" s="127"/>
      <c r="H2" s="127"/>
      <c r="I2" s="127"/>
      <c r="J2" s="127"/>
      <c r="K2" s="127"/>
    </row>
    <row r="3" spans="1:74" s="33" customFormat="1">
      <c r="A3" s="301" t="s">
        <v>266</v>
      </c>
      <c r="B3" s="301"/>
      <c r="C3" s="116"/>
      <c r="D3" s="116"/>
      <c r="E3" s="116"/>
      <c r="F3" s="116"/>
      <c r="G3" s="116"/>
      <c r="H3" s="116"/>
      <c r="I3" s="116"/>
      <c r="J3" s="116"/>
      <c r="K3" s="116"/>
    </row>
    <row r="5" spans="1:74">
      <c r="BT5" s="81"/>
    </row>
    <row r="6" spans="1:74">
      <c r="A6" s="304" t="s">
        <v>65</v>
      </c>
      <c r="B6" s="304" t="s">
        <v>66</v>
      </c>
      <c r="C6" s="303" t="s">
        <v>56</v>
      </c>
      <c r="D6" s="303"/>
      <c r="E6" s="303"/>
      <c r="F6" s="303"/>
      <c r="G6" s="303"/>
      <c r="H6" s="303"/>
      <c r="I6" s="303" t="s">
        <v>55</v>
      </c>
      <c r="J6" s="303"/>
      <c r="K6" s="303"/>
      <c r="L6" s="303"/>
      <c r="M6" s="303"/>
      <c r="N6" s="303"/>
      <c r="O6" s="303" t="s">
        <v>16</v>
      </c>
      <c r="P6" s="303"/>
      <c r="Q6" s="303"/>
      <c r="R6" s="303"/>
      <c r="S6" s="303"/>
      <c r="T6" s="303"/>
      <c r="U6" s="303" t="s">
        <v>64</v>
      </c>
      <c r="V6" s="303"/>
      <c r="W6" s="303"/>
      <c r="X6" s="303"/>
      <c r="Y6" s="303"/>
      <c r="Z6" s="303"/>
      <c r="AA6" s="303" t="s">
        <v>73</v>
      </c>
      <c r="AB6" s="303"/>
      <c r="AC6" s="303"/>
      <c r="AD6" s="303"/>
      <c r="AE6" s="303"/>
      <c r="AF6" s="303"/>
      <c r="AG6" s="303" t="s">
        <v>34</v>
      </c>
      <c r="AH6" s="303"/>
      <c r="AI6" s="303"/>
      <c r="AJ6" s="303"/>
      <c r="AK6" s="303"/>
      <c r="AL6" s="303"/>
      <c r="AM6" s="303" t="s">
        <v>23</v>
      </c>
      <c r="AN6" s="303"/>
      <c r="AO6" s="303"/>
      <c r="AP6" s="303"/>
      <c r="AQ6" s="303"/>
      <c r="AR6" s="303"/>
      <c r="AS6" s="303" t="s">
        <v>47</v>
      </c>
      <c r="AT6" s="303"/>
      <c r="AU6" s="303"/>
      <c r="AV6" s="303"/>
      <c r="AW6" s="303"/>
      <c r="AX6" s="303"/>
      <c r="AY6" s="303" t="s">
        <v>59</v>
      </c>
      <c r="AZ6" s="303"/>
      <c r="BA6" s="303"/>
      <c r="BB6" s="303"/>
      <c r="BC6" s="303"/>
      <c r="BD6" s="303"/>
      <c r="BE6" s="303" t="s">
        <v>257</v>
      </c>
      <c r="BF6" s="303"/>
      <c r="BG6" s="303"/>
      <c r="BH6" s="303"/>
      <c r="BI6" s="303"/>
      <c r="BJ6" s="303"/>
      <c r="BK6" s="303" t="s">
        <v>54</v>
      </c>
      <c r="BL6" s="303"/>
      <c r="BM6" s="303"/>
      <c r="BN6" s="303"/>
      <c r="BO6" s="303"/>
      <c r="BP6" s="303"/>
      <c r="BQ6" s="305" t="s">
        <v>240</v>
      </c>
      <c r="BR6" s="305" t="s">
        <v>242</v>
      </c>
      <c r="BS6" s="305" t="s">
        <v>244</v>
      </c>
      <c r="BT6" s="305" t="s">
        <v>246</v>
      </c>
      <c r="BU6" s="305" t="s">
        <v>248</v>
      </c>
      <c r="BV6" s="305" t="s">
        <v>250</v>
      </c>
    </row>
    <row r="7" spans="1:74">
      <c r="A7" s="304"/>
      <c r="B7" s="304" t="s">
        <v>239</v>
      </c>
      <c r="C7" s="263" t="s">
        <v>241</v>
      </c>
      <c r="D7" s="263" t="s">
        <v>243</v>
      </c>
      <c r="E7" s="263" t="s">
        <v>245</v>
      </c>
      <c r="F7" s="263" t="s">
        <v>247</v>
      </c>
      <c r="G7" s="263" t="s">
        <v>249</v>
      </c>
      <c r="H7" s="263" t="s">
        <v>251</v>
      </c>
      <c r="I7" s="263" t="s">
        <v>241</v>
      </c>
      <c r="J7" s="263" t="s">
        <v>243</v>
      </c>
      <c r="K7" s="263" t="s">
        <v>245</v>
      </c>
      <c r="L7" s="263" t="s">
        <v>247</v>
      </c>
      <c r="M7" s="263" t="s">
        <v>249</v>
      </c>
      <c r="N7" s="263" t="s">
        <v>251</v>
      </c>
      <c r="O7" s="263" t="s">
        <v>241</v>
      </c>
      <c r="P7" s="263" t="s">
        <v>243</v>
      </c>
      <c r="Q7" s="263" t="s">
        <v>245</v>
      </c>
      <c r="R7" s="263" t="s">
        <v>247</v>
      </c>
      <c r="S7" s="263" t="s">
        <v>249</v>
      </c>
      <c r="T7" s="263" t="s">
        <v>251</v>
      </c>
      <c r="U7" s="263" t="s">
        <v>241</v>
      </c>
      <c r="V7" s="263" t="s">
        <v>243</v>
      </c>
      <c r="W7" s="263" t="s">
        <v>245</v>
      </c>
      <c r="X7" s="263" t="s">
        <v>247</v>
      </c>
      <c r="Y7" s="263" t="s">
        <v>249</v>
      </c>
      <c r="Z7" s="263" t="s">
        <v>251</v>
      </c>
      <c r="AA7" s="263" t="s">
        <v>241</v>
      </c>
      <c r="AB7" s="263" t="s">
        <v>243</v>
      </c>
      <c r="AC7" s="263" t="s">
        <v>245</v>
      </c>
      <c r="AD7" s="263" t="s">
        <v>247</v>
      </c>
      <c r="AE7" s="263" t="s">
        <v>249</v>
      </c>
      <c r="AF7" s="263" t="s">
        <v>251</v>
      </c>
      <c r="AG7" s="263" t="s">
        <v>241</v>
      </c>
      <c r="AH7" s="263" t="s">
        <v>243</v>
      </c>
      <c r="AI7" s="263" t="s">
        <v>245</v>
      </c>
      <c r="AJ7" s="263" t="s">
        <v>247</v>
      </c>
      <c r="AK7" s="263" t="s">
        <v>249</v>
      </c>
      <c r="AL7" s="263" t="s">
        <v>251</v>
      </c>
      <c r="AM7" s="263" t="s">
        <v>241</v>
      </c>
      <c r="AN7" s="263" t="s">
        <v>243</v>
      </c>
      <c r="AO7" s="263" t="s">
        <v>245</v>
      </c>
      <c r="AP7" s="263" t="s">
        <v>247</v>
      </c>
      <c r="AQ7" s="263" t="s">
        <v>249</v>
      </c>
      <c r="AR7" s="263" t="s">
        <v>251</v>
      </c>
      <c r="AS7" s="263" t="s">
        <v>241</v>
      </c>
      <c r="AT7" s="263" t="s">
        <v>243</v>
      </c>
      <c r="AU7" s="263" t="s">
        <v>245</v>
      </c>
      <c r="AV7" s="263" t="s">
        <v>247</v>
      </c>
      <c r="AW7" s="263" t="s">
        <v>249</v>
      </c>
      <c r="AX7" s="263" t="s">
        <v>251</v>
      </c>
      <c r="AY7" s="263" t="s">
        <v>241</v>
      </c>
      <c r="AZ7" s="263" t="s">
        <v>243</v>
      </c>
      <c r="BA7" s="263" t="s">
        <v>245</v>
      </c>
      <c r="BB7" s="263" t="s">
        <v>247</v>
      </c>
      <c r="BC7" s="263" t="s">
        <v>249</v>
      </c>
      <c r="BD7" s="263" t="s">
        <v>251</v>
      </c>
      <c r="BE7" s="263" t="s">
        <v>241</v>
      </c>
      <c r="BF7" s="263" t="s">
        <v>243</v>
      </c>
      <c r="BG7" s="263" t="s">
        <v>245</v>
      </c>
      <c r="BH7" s="263" t="s">
        <v>247</v>
      </c>
      <c r="BI7" s="263" t="s">
        <v>249</v>
      </c>
      <c r="BJ7" s="263" t="s">
        <v>251</v>
      </c>
      <c r="BK7" s="277" t="s">
        <v>241</v>
      </c>
      <c r="BL7" s="277" t="s">
        <v>243</v>
      </c>
      <c r="BM7" s="277" t="s">
        <v>245</v>
      </c>
      <c r="BN7" s="277" t="s">
        <v>247</v>
      </c>
      <c r="BO7" s="277" t="s">
        <v>249</v>
      </c>
      <c r="BP7" s="277" t="s">
        <v>251</v>
      </c>
      <c r="BQ7" s="305"/>
      <c r="BR7" s="305"/>
      <c r="BS7" s="305"/>
      <c r="BT7" s="305"/>
      <c r="BU7" s="305"/>
      <c r="BV7" s="305"/>
    </row>
    <row r="8" spans="1:74">
      <c r="A8" s="141" t="s">
        <v>48</v>
      </c>
      <c r="B8" s="141" t="str">
        <f>VLOOKUP(A8,DATOS!$A$1:$B$11,2,0)</f>
        <v>TASAS Y CONTRIBUCIONES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</row>
    <row r="9" spans="1:74">
      <c r="A9" s="141" t="s">
        <v>24</v>
      </c>
      <c r="B9" s="141" t="str">
        <f>VLOOKUP(A9,DATOS!$A$1:$B$11,2,0)</f>
        <v xml:space="preserve">VENTA DE BIENES Y SERVICIOS 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</row>
    <row r="10" spans="1:74">
      <c r="A10" s="141" t="s">
        <v>22</v>
      </c>
      <c r="B10" s="141" t="str">
        <f>VLOOKUP(A10,DATOS!$A$1:$B$11,2,0)</f>
        <v xml:space="preserve">RENTAS DE INVERSIONES Y MULTAS          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</row>
    <row r="11" spans="1:74">
      <c r="A11" s="141" t="s">
        <v>36</v>
      </c>
      <c r="B11" s="141" t="str">
        <f>VLOOKUP(A11,DATOS!$A$1:$B$11,2,0)</f>
        <v>TRANSFERENCIAS Y DONACIONES CORRIENTES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</row>
    <row r="12" spans="1:74">
      <c r="A12" s="141" t="s">
        <v>27</v>
      </c>
      <c r="B12" s="141" t="str">
        <f>VLOOKUP(A12,DATOS!$A$1:$B$11,2,0)</f>
        <v>OTROS INGRESOS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</row>
    <row r="13" spans="1:74">
      <c r="A13" s="141" t="s">
        <v>51</v>
      </c>
      <c r="B13" s="141" t="str">
        <f>VLOOKUP(A13,DATOS!$A$1:$B$11,2,0)</f>
        <v>RECUPERACIÓN DE INVERSIONES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</row>
    <row r="14" spans="1:74">
      <c r="A14" s="141" t="s">
        <v>8</v>
      </c>
      <c r="B14" s="141" t="str">
        <f>VLOOKUP(A14,DATOS!$A$1:$B$11,2,0)</f>
        <v>TRANSFERENCIAS Y DONACIONES DE CAPITAL E INVERSIÓN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</row>
    <row r="15" spans="1:74">
      <c r="A15" s="141" t="s">
        <v>10</v>
      </c>
      <c r="B15" s="141" t="str">
        <f>VLOOKUP(A15,DATOS!$A$1:$B$11,2,0)</f>
        <v>FINANCIAMIENTO PÚBLICO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</row>
    <row r="16" spans="1:74">
      <c r="A16" s="141" t="s">
        <v>12</v>
      </c>
      <c r="B16" s="141" t="str">
        <f>VLOOKUP(A16,DATOS!$A$1:$B$11,2,0)</f>
        <v>SALDOS DISPONIBLES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</row>
    <row r="17" spans="1:74">
      <c r="A17" s="141" t="s">
        <v>14</v>
      </c>
      <c r="B17" s="141" t="str">
        <f>VLOOKUP(A17,DATOS!$A$1:$B$11,2,0)</f>
        <v>CUENTAS PENDIENTES POR COBRAR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</row>
    <row r="18" spans="1:74">
      <c r="A18" s="262" t="s">
        <v>61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</row>
  </sheetData>
  <mergeCells count="22">
    <mergeCell ref="A2:B2"/>
    <mergeCell ref="A3:B3"/>
    <mergeCell ref="A1:B1"/>
    <mergeCell ref="BV6:BV7"/>
    <mergeCell ref="BR6:BR7"/>
    <mergeCell ref="BS6:BS7"/>
    <mergeCell ref="BT6:BT7"/>
    <mergeCell ref="BU6:BU7"/>
    <mergeCell ref="U6:Z6"/>
    <mergeCell ref="AA6:AF6"/>
    <mergeCell ref="AG6:AL6"/>
    <mergeCell ref="AM6:AR6"/>
    <mergeCell ref="AS6:AX6"/>
    <mergeCell ref="AY6:BD6"/>
    <mergeCell ref="BQ6:BQ7"/>
    <mergeCell ref="BE6:BJ6"/>
    <mergeCell ref="BK6:BP6"/>
    <mergeCell ref="C6:H6"/>
    <mergeCell ref="A6:A7"/>
    <mergeCell ref="B6:B7"/>
    <mergeCell ref="I6:N6"/>
    <mergeCell ref="O6:T6"/>
  </mergeCells>
  <pageMargins left="0.70866141732283472" right="0.70866141732283472" top="0.74803149606299213" bottom="0.74803149606299213" header="0.31496062992125984" footer="0.31496062992125984"/>
  <pageSetup scale="51" fitToWidth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B11"/>
  <sheetViews>
    <sheetView workbookViewId="0">
      <selection activeCell="C8" sqref="C8"/>
    </sheetView>
  </sheetViews>
  <sheetFormatPr baseColWidth="10" defaultRowHeight="15"/>
  <cols>
    <col min="2" max="2" width="43.7109375" customWidth="1"/>
  </cols>
  <sheetData>
    <row r="1" spans="1:2">
      <c r="A1" s="50" t="s">
        <v>48</v>
      </c>
      <c r="B1" s="48" t="s">
        <v>31</v>
      </c>
    </row>
    <row r="2" spans="1:2">
      <c r="A2" s="50" t="s">
        <v>24</v>
      </c>
      <c r="B2" s="48" t="s">
        <v>32</v>
      </c>
    </row>
    <row r="3" spans="1:2">
      <c r="A3" s="50" t="s">
        <v>22</v>
      </c>
      <c r="B3" s="48" t="s">
        <v>256</v>
      </c>
    </row>
    <row r="4" spans="1:2" ht="26.25">
      <c r="A4" s="47" t="s">
        <v>36</v>
      </c>
      <c r="B4" s="49" t="s">
        <v>33</v>
      </c>
    </row>
    <row r="5" spans="1:2">
      <c r="A5" s="47" t="s">
        <v>27</v>
      </c>
      <c r="B5" s="46" t="s">
        <v>50</v>
      </c>
    </row>
    <row r="6" spans="1:2">
      <c r="A6" s="52" t="s">
        <v>37</v>
      </c>
      <c r="B6" s="53" t="s">
        <v>252</v>
      </c>
    </row>
    <row r="7" spans="1:2">
      <c r="A7" s="52" t="s">
        <v>51</v>
      </c>
      <c r="B7" s="53" t="s">
        <v>52</v>
      </c>
    </row>
    <row r="8" spans="1:2" ht="26.25">
      <c r="A8" s="51" t="s">
        <v>8</v>
      </c>
      <c r="B8" s="45" t="s">
        <v>253</v>
      </c>
    </row>
    <row r="9" spans="1:2">
      <c r="A9" s="51" t="s">
        <v>10</v>
      </c>
      <c r="B9" s="45" t="s">
        <v>254</v>
      </c>
    </row>
    <row r="10" spans="1:2">
      <c r="A10" s="51" t="s">
        <v>12</v>
      </c>
      <c r="B10" s="45" t="s">
        <v>19</v>
      </c>
    </row>
    <row r="11" spans="1:2">
      <c r="A11" s="51" t="s">
        <v>14</v>
      </c>
      <c r="B11" s="45" t="s">
        <v>255</v>
      </c>
    </row>
  </sheetData>
  <sortState ref="A1:B21">
    <sortCondition ref="A1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H13" sqref="G13:H14"/>
    </sheetView>
  </sheetViews>
  <sheetFormatPr baseColWidth="10" defaultRowHeight="15"/>
  <cols>
    <col min="1" max="1" width="28.7109375" customWidth="1"/>
    <col min="2" max="3" width="15.140625" customWidth="1"/>
    <col min="4" max="4" width="8.28515625" customWidth="1"/>
    <col min="5" max="36" width="28.85546875" customWidth="1"/>
    <col min="37" max="37" width="17.28515625" customWidth="1"/>
    <col min="38" max="38" width="17.85546875" customWidth="1"/>
    <col min="39" max="40" width="13.140625" customWidth="1"/>
  </cols>
  <sheetData>
    <row r="2" spans="1:11" s="33" customFormat="1" ht="24.75" customHeight="1">
      <c r="A2" s="301" t="s">
        <v>63</v>
      </c>
      <c r="B2" s="301"/>
      <c r="C2" s="301"/>
      <c r="D2" s="301"/>
      <c r="E2" s="116"/>
      <c r="F2" s="116"/>
      <c r="G2" s="116"/>
      <c r="H2" s="116"/>
      <c r="I2" s="116"/>
      <c r="J2" s="116"/>
      <c r="K2" s="116"/>
    </row>
    <row r="3" spans="1:11" s="33" customFormat="1" ht="96.75" customHeight="1">
      <c r="A3" s="306" t="s">
        <v>270</v>
      </c>
      <c r="B3" s="306"/>
      <c r="C3" s="306"/>
      <c r="D3" s="306"/>
      <c r="E3" s="309"/>
      <c r="F3" s="309"/>
      <c r="G3" s="127"/>
      <c r="H3" s="127"/>
      <c r="I3" s="127"/>
      <c r="J3" s="127"/>
      <c r="K3" s="127"/>
    </row>
    <row r="4" spans="1:11" s="33" customFormat="1" ht="24" customHeight="1">
      <c r="A4" s="301" t="s">
        <v>266</v>
      </c>
      <c r="B4" s="301"/>
      <c r="C4" s="301"/>
      <c r="D4" s="301"/>
      <c r="E4" s="116"/>
      <c r="F4" s="116"/>
      <c r="G4" s="116"/>
      <c r="H4" s="116"/>
      <c r="I4" s="116"/>
      <c r="J4" s="116"/>
      <c r="K4" s="116"/>
    </row>
    <row r="5" spans="1:11" ht="11.25" customHeight="1"/>
    <row r="6" spans="1:11" hidden="1"/>
    <row r="7" spans="1:11" hidden="1"/>
    <row r="8" spans="1:11" hidden="1"/>
    <row r="9" spans="1:11" hidden="1"/>
    <row r="10" spans="1:11" hidden="1"/>
    <row r="11" spans="1:11" hidden="1"/>
    <row r="12" spans="1:11">
      <c r="A12" s="297" t="s">
        <v>267</v>
      </c>
      <c r="B12" s="300" t="s">
        <v>245</v>
      </c>
      <c r="C12" s="300" t="s">
        <v>247</v>
      </c>
      <c r="D12" s="300" t="s">
        <v>272</v>
      </c>
    </row>
    <row r="13" spans="1:11">
      <c r="A13" s="294" t="s">
        <v>35</v>
      </c>
      <c r="B13" s="293">
        <v>19229861.399999999</v>
      </c>
      <c r="C13" s="293">
        <v>18226675.350000001</v>
      </c>
      <c r="D13" s="296">
        <v>0.94783186268830844</v>
      </c>
    </row>
    <row r="14" spans="1:11">
      <c r="A14" s="294" t="s">
        <v>73</v>
      </c>
      <c r="B14" s="293">
        <v>179343491.76552168</v>
      </c>
      <c r="C14" s="293">
        <v>140062710.84843752</v>
      </c>
      <c r="D14" s="296">
        <v>0.78097459500542754</v>
      </c>
    </row>
    <row r="15" spans="1:11">
      <c r="A15" s="294" t="s">
        <v>55</v>
      </c>
      <c r="B15" s="293">
        <v>7203803.0300000003</v>
      </c>
      <c r="C15" s="293">
        <v>5532308.6400000006</v>
      </c>
      <c r="D15" s="296">
        <v>0.76797055901735289</v>
      </c>
    </row>
    <row r="16" spans="1:11">
      <c r="A16" s="294" t="s">
        <v>16</v>
      </c>
      <c r="B16" s="293">
        <v>28730510.82</v>
      </c>
      <c r="C16" s="293">
        <v>21284477.190000001</v>
      </c>
      <c r="D16" s="296">
        <v>0.74083183982873579</v>
      </c>
    </row>
    <row r="17" spans="1:4">
      <c r="A17" s="294" t="s">
        <v>56</v>
      </c>
      <c r="B17" s="293">
        <v>14466654.959999999</v>
      </c>
      <c r="C17" s="293">
        <v>10408618.559999999</v>
      </c>
      <c r="D17" s="296">
        <v>0.71949034443550453</v>
      </c>
    </row>
    <row r="18" spans="1:4">
      <c r="A18" s="294" t="s">
        <v>47</v>
      </c>
      <c r="B18" s="293">
        <v>51860447.440000005</v>
      </c>
      <c r="C18" s="293">
        <v>35740138.969999999</v>
      </c>
      <c r="D18" s="296">
        <v>0.68915986525857853</v>
      </c>
    </row>
    <row r="19" spans="1:4">
      <c r="A19" s="294" t="s">
        <v>273</v>
      </c>
      <c r="B19" s="293">
        <v>106245396.04000001</v>
      </c>
      <c r="C19" s="293">
        <v>66122547.950000003</v>
      </c>
      <c r="D19" s="296">
        <v>0.62235683064427305</v>
      </c>
    </row>
    <row r="20" spans="1:4">
      <c r="A20" s="294" t="s">
        <v>54</v>
      </c>
      <c r="B20" s="293">
        <v>5861671.9799999995</v>
      </c>
      <c r="C20" s="293">
        <v>3609167.1800000006</v>
      </c>
      <c r="D20" s="296">
        <v>0.61572315754181817</v>
      </c>
    </row>
    <row r="21" spans="1:4">
      <c r="A21" s="294" t="s">
        <v>34</v>
      </c>
      <c r="B21" s="293">
        <v>40485838.959999993</v>
      </c>
      <c r="C21" s="293">
        <v>24080928.550000001</v>
      </c>
      <c r="D21" s="296">
        <v>0.5947988029540886</v>
      </c>
    </row>
    <row r="22" spans="1:4">
      <c r="A22" s="294" t="s">
        <v>59</v>
      </c>
      <c r="B22" s="293">
        <v>2014667.97</v>
      </c>
      <c r="C22" s="293">
        <v>938343.70000000007</v>
      </c>
      <c r="D22" s="296">
        <v>0.46575600246426713</v>
      </c>
    </row>
    <row r="23" spans="1:4">
      <c r="A23" s="294" t="s">
        <v>60</v>
      </c>
      <c r="B23" s="293">
        <v>315814048.95999998</v>
      </c>
      <c r="C23" s="293">
        <v>87257259.390000001</v>
      </c>
      <c r="D23" s="296">
        <v>0.27629315313028313</v>
      </c>
    </row>
    <row r="24" spans="1:4">
      <c r="A24" s="294" t="s">
        <v>23</v>
      </c>
      <c r="B24" s="293">
        <v>22161228.830000002</v>
      </c>
      <c r="C24" s="293">
        <v>3389057.76</v>
      </c>
      <c r="D24" s="296">
        <v>0.15292733927336102</v>
      </c>
    </row>
    <row r="25" spans="1:4">
      <c r="A25" s="294" t="s">
        <v>61</v>
      </c>
      <c r="B25" s="293">
        <v>793417622.15552187</v>
      </c>
      <c r="C25" s="293">
        <v>416652234.0884375</v>
      </c>
      <c r="D25" s="296">
        <v>0.52513609788057836</v>
      </c>
    </row>
  </sheetData>
  <mergeCells count="3">
    <mergeCell ref="A3:D3"/>
    <mergeCell ref="A2:D2"/>
    <mergeCell ref="A4:D4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5"/>
  <sheetViews>
    <sheetView tabSelected="1" topLeftCell="A2" workbookViewId="0">
      <selection activeCell="C12" sqref="C12"/>
    </sheetView>
  </sheetViews>
  <sheetFormatPr baseColWidth="10" defaultRowHeight="15"/>
  <cols>
    <col min="1" max="1" width="22.42578125" customWidth="1"/>
    <col min="2" max="2" width="14.5703125" bestFit="1" customWidth="1"/>
    <col min="3" max="3" width="14.140625" bestFit="1" customWidth="1"/>
    <col min="4" max="4" width="8.140625" bestFit="1" customWidth="1"/>
    <col min="5" max="6" width="14.140625" bestFit="1" customWidth="1"/>
    <col min="7" max="7" width="8.42578125" bestFit="1" customWidth="1"/>
    <col min="8" max="9" width="14.140625" bestFit="1" customWidth="1"/>
    <col min="10" max="10" width="8.42578125" bestFit="1" customWidth="1"/>
    <col min="11" max="12" width="15.140625" bestFit="1" customWidth="1"/>
    <col min="13" max="13" width="8.42578125" bestFit="1" customWidth="1"/>
    <col min="14" max="14" width="15.140625" bestFit="1" customWidth="1"/>
    <col min="15" max="15" width="14.140625" bestFit="1" customWidth="1"/>
    <col min="16" max="16" width="8.42578125" bestFit="1" customWidth="1"/>
    <col min="17" max="17" width="14.140625" bestFit="1" customWidth="1"/>
    <col min="18" max="18" width="13.140625" bestFit="1" customWidth="1"/>
    <col min="19" max="19" width="11.140625" bestFit="1" customWidth="1"/>
    <col min="20" max="20" width="13.140625" bestFit="1" customWidth="1"/>
    <col min="21" max="21" width="11.5703125" bestFit="1" customWidth="1"/>
    <col min="22" max="22" width="8.42578125" bestFit="1" customWidth="1"/>
    <col min="23" max="24" width="14.140625" bestFit="1" customWidth="1"/>
    <col min="25" max="25" width="8.42578125" bestFit="1" customWidth="1"/>
    <col min="26" max="27" width="13.140625" bestFit="1" customWidth="1"/>
    <col min="28" max="28" width="8.42578125" bestFit="1" customWidth="1"/>
    <col min="29" max="30" width="14.140625" bestFit="1" customWidth="1"/>
    <col min="31" max="31" width="8.42578125" bestFit="1" customWidth="1"/>
    <col min="32" max="32" width="15.140625" bestFit="1" customWidth="1"/>
    <col min="33" max="33" width="14.140625" bestFit="1" customWidth="1"/>
    <col min="34" max="34" width="8.42578125" bestFit="1" customWidth="1"/>
    <col min="35" max="36" width="13.140625" bestFit="1" customWidth="1"/>
    <col min="37" max="37" width="8.42578125" bestFit="1" customWidth="1"/>
    <col min="38" max="38" width="15.7109375" bestFit="1" customWidth="1"/>
    <col min="39" max="39" width="16.42578125" bestFit="1" customWidth="1"/>
    <col min="40" max="40" width="11.7109375" customWidth="1"/>
  </cols>
  <sheetData>
    <row r="2" spans="1:40" s="33" customFormat="1">
      <c r="A2" s="301" t="s">
        <v>63</v>
      </c>
      <c r="B2" s="301"/>
      <c r="C2" s="301"/>
      <c r="D2" s="301"/>
      <c r="E2" s="301"/>
      <c r="F2" s="301"/>
      <c r="G2" s="116"/>
      <c r="H2" s="116"/>
      <c r="I2" s="116"/>
      <c r="J2" s="116"/>
      <c r="K2" s="116"/>
    </row>
    <row r="3" spans="1:40" s="33" customFormat="1" ht="85.5" customHeight="1">
      <c r="A3" s="306" t="s">
        <v>270</v>
      </c>
      <c r="B3" s="306"/>
      <c r="C3" s="306"/>
      <c r="D3" s="306"/>
      <c r="E3" s="306"/>
      <c r="F3" s="306"/>
      <c r="G3" s="127"/>
      <c r="H3" s="127"/>
      <c r="I3" s="127"/>
      <c r="J3" s="127"/>
      <c r="K3" s="127"/>
    </row>
    <row r="4" spans="1:40" s="33" customFormat="1">
      <c r="A4" s="301" t="s">
        <v>266</v>
      </c>
      <c r="B4" s="301"/>
      <c r="C4" s="301"/>
      <c r="D4" s="301"/>
      <c r="E4" s="301"/>
      <c r="F4" s="301"/>
      <c r="G4" s="116"/>
      <c r="H4" s="116"/>
      <c r="I4" s="116"/>
      <c r="J4" s="116"/>
      <c r="K4" s="116"/>
    </row>
    <row r="5" spans="1:40" ht="11.25" customHeight="1"/>
    <row r="6" spans="1:40" hidden="1"/>
    <row r="7" spans="1:40" hidden="1"/>
    <row r="8" spans="1:40" hidden="1"/>
    <row r="9" spans="1:40" hidden="1"/>
    <row r="10" spans="1:40" hidden="1"/>
    <row r="11" spans="1:40" hidden="1"/>
    <row r="12" spans="1:40">
      <c r="A12" s="300"/>
      <c r="B12" s="297" t="s">
        <v>267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</row>
    <row r="13" spans="1:40">
      <c r="A13" s="300"/>
      <c r="B13" s="307" t="s">
        <v>47</v>
      </c>
      <c r="C13" s="308"/>
      <c r="D13" s="308"/>
      <c r="E13" s="307" t="s">
        <v>34</v>
      </c>
      <c r="F13" s="308"/>
      <c r="G13" s="308"/>
      <c r="H13" s="307" t="s">
        <v>35</v>
      </c>
      <c r="I13" s="308"/>
      <c r="J13" s="308"/>
      <c r="K13" s="307" t="s">
        <v>73</v>
      </c>
      <c r="L13" s="308"/>
      <c r="M13" s="308"/>
      <c r="N13" s="307" t="s">
        <v>60</v>
      </c>
      <c r="O13" s="308"/>
      <c r="P13" s="308"/>
      <c r="Q13" s="307" t="s">
        <v>23</v>
      </c>
      <c r="R13" s="308"/>
      <c r="S13" s="308"/>
      <c r="T13" s="307" t="s">
        <v>59</v>
      </c>
      <c r="U13" s="308"/>
      <c r="V13" s="308"/>
      <c r="W13" s="307" t="s">
        <v>16</v>
      </c>
      <c r="X13" s="308"/>
      <c r="Y13" s="308"/>
      <c r="Z13" s="307" t="s">
        <v>54</v>
      </c>
      <c r="AA13" s="308"/>
      <c r="AB13" s="308"/>
      <c r="AC13" s="307" t="s">
        <v>56</v>
      </c>
      <c r="AD13" s="308"/>
      <c r="AE13" s="308"/>
      <c r="AF13" s="307" t="s">
        <v>273</v>
      </c>
      <c r="AG13" s="308"/>
      <c r="AH13" s="308"/>
      <c r="AI13" s="307" t="s">
        <v>55</v>
      </c>
      <c r="AJ13" s="308"/>
      <c r="AK13" s="308"/>
      <c r="AL13" s="307" t="s">
        <v>244</v>
      </c>
      <c r="AM13" s="307" t="s">
        <v>246</v>
      </c>
      <c r="AN13" s="307" t="s">
        <v>271</v>
      </c>
    </row>
    <row r="14" spans="1:40">
      <c r="A14" s="297" t="s">
        <v>268</v>
      </c>
      <c r="B14" s="299" t="s">
        <v>245</v>
      </c>
      <c r="C14" s="299" t="s">
        <v>247</v>
      </c>
      <c r="D14" s="299" t="s">
        <v>272</v>
      </c>
      <c r="E14" s="299" t="s">
        <v>245</v>
      </c>
      <c r="F14" s="299" t="s">
        <v>247</v>
      </c>
      <c r="G14" s="299" t="s">
        <v>272</v>
      </c>
      <c r="H14" s="299" t="s">
        <v>245</v>
      </c>
      <c r="I14" s="299" t="s">
        <v>247</v>
      </c>
      <c r="J14" s="299" t="s">
        <v>272</v>
      </c>
      <c r="K14" s="299" t="s">
        <v>245</v>
      </c>
      <c r="L14" s="299" t="s">
        <v>247</v>
      </c>
      <c r="M14" s="299" t="s">
        <v>272</v>
      </c>
      <c r="N14" s="299" t="s">
        <v>245</v>
      </c>
      <c r="O14" s="299" t="s">
        <v>247</v>
      </c>
      <c r="P14" s="299" t="s">
        <v>272</v>
      </c>
      <c r="Q14" s="299" t="s">
        <v>245</v>
      </c>
      <c r="R14" s="299" t="s">
        <v>247</v>
      </c>
      <c r="S14" s="299" t="s">
        <v>272</v>
      </c>
      <c r="T14" s="299" t="s">
        <v>245</v>
      </c>
      <c r="U14" s="299" t="s">
        <v>247</v>
      </c>
      <c r="V14" s="299" t="s">
        <v>272</v>
      </c>
      <c r="W14" s="299" t="s">
        <v>245</v>
      </c>
      <c r="X14" s="299" t="s">
        <v>247</v>
      </c>
      <c r="Y14" s="299" t="s">
        <v>272</v>
      </c>
      <c r="Z14" s="299" t="s">
        <v>245</v>
      </c>
      <c r="AA14" s="299" t="s">
        <v>247</v>
      </c>
      <c r="AB14" s="299" t="s">
        <v>272</v>
      </c>
      <c r="AC14" s="299" t="s">
        <v>245</v>
      </c>
      <c r="AD14" s="299" t="s">
        <v>247</v>
      </c>
      <c r="AE14" s="299" t="s">
        <v>272</v>
      </c>
      <c r="AF14" s="299" t="s">
        <v>245</v>
      </c>
      <c r="AG14" s="299" t="s">
        <v>247</v>
      </c>
      <c r="AH14" s="299" t="s">
        <v>272</v>
      </c>
      <c r="AI14" s="299" t="s">
        <v>245</v>
      </c>
      <c r="AJ14" s="299" t="s">
        <v>247</v>
      </c>
      <c r="AK14" s="299" t="s">
        <v>272</v>
      </c>
      <c r="AL14" s="308"/>
      <c r="AM14" s="308"/>
      <c r="AN14" s="308"/>
    </row>
    <row r="15" spans="1:40">
      <c r="A15" s="294" t="s">
        <v>48</v>
      </c>
      <c r="B15" s="293">
        <v>38702500.620000005</v>
      </c>
      <c r="C15" s="293">
        <v>24345311.27</v>
      </c>
      <c r="D15" s="296">
        <v>0.62903716504093932</v>
      </c>
      <c r="E15" s="293">
        <v>8177028.3099999996</v>
      </c>
      <c r="F15" s="293">
        <v>6393881.9699999997</v>
      </c>
      <c r="G15" s="296">
        <v>0.78193222862891132</v>
      </c>
      <c r="H15" s="293"/>
      <c r="I15" s="293"/>
      <c r="J15" s="296" t="s">
        <v>269</v>
      </c>
      <c r="K15" s="293">
        <v>21322357.326856568</v>
      </c>
      <c r="L15" s="293">
        <v>14828129</v>
      </c>
      <c r="M15" s="296">
        <v>0.69542634394008751</v>
      </c>
      <c r="N15" s="293">
        <v>18900255.200000003</v>
      </c>
      <c r="O15" s="293">
        <v>11932438.32</v>
      </c>
      <c r="P15" s="296">
        <v>0.63133741813179323</v>
      </c>
      <c r="Q15" s="293"/>
      <c r="R15" s="293"/>
      <c r="S15" s="296" t="s">
        <v>269</v>
      </c>
      <c r="T15" s="293">
        <v>160000</v>
      </c>
      <c r="U15" s="293">
        <v>110187.24</v>
      </c>
      <c r="V15" s="296">
        <v>0.68867025000000004</v>
      </c>
      <c r="W15" s="293"/>
      <c r="X15" s="293"/>
      <c r="Y15" s="296" t="s">
        <v>269</v>
      </c>
      <c r="Z15" s="293">
        <v>3170095.8</v>
      </c>
      <c r="AA15" s="293">
        <v>2216179.4700000002</v>
      </c>
      <c r="AB15" s="296">
        <v>0.69908911585574174</v>
      </c>
      <c r="AC15" s="293">
        <v>8714380</v>
      </c>
      <c r="AD15" s="293">
        <v>4916700</v>
      </c>
      <c r="AE15" s="296">
        <v>0.56420537089270839</v>
      </c>
      <c r="AF15" s="293">
        <v>347673.67</v>
      </c>
      <c r="AG15" s="293">
        <v>102656.33</v>
      </c>
      <c r="AH15" s="296">
        <v>0.29526633408851471</v>
      </c>
      <c r="AI15" s="293">
        <v>1953000</v>
      </c>
      <c r="AJ15" s="293">
        <v>1599441.47</v>
      </c>
      <c r="AK15" s="296">
        <v>0.81896644649257555</v>
      </c>
      <c r="AL15" s="293">
        <v>101447290.92685658</v>
      </c>
      <c r="AM15" s="293">
        <v>66444925.069999993</v>
      </c>
      <c r="AN15" s="296">
        <v>0.65496993032477069</v>
      </c>
    </row>
    <row r="16" spans="1:40">
      <c r="A16" s="294" t="s">
        <v>24</v>
      </c>
      <c r="B16" s="293">
        <v>114040</v>
      </c>
      <c r="C16" s="293">
        <v>114040</v>
      </c>
      <c r="D16" s="296">
        <v>1</v>
      </c>
      <c r="E16" s="293">
        <v>8013709.3699999992</v>
      </c>
      <c r="F16" s="293">
        <v>5317127.6000000006</v>
      </c>
      <c r="G16" s="296">
        <v>0.66350392240391431</v>
      </c>
      <c r="H16" s="293"/>
      <c r="I16" s="293"/>
      <c r="J16" s="296" t="s">
        <v>269</v>
      </c>
      <c r="K16" s="293">
        <v>123175345.22481902</v>
      </c>
      <c r="L16" s="293">
        <v>98033829.210000008</v>
      </c>
      <c r="M16" s="296">
        <v>0.79588840632895452</v>
      </c>
      <c r="N16" s="293">
        <v>810770.52</v>
      </c>
      <c r="O16" s="293">
        <v>506167</v>
      </c>
      <c r="P16" s="296">
        <v>0.62430365623061868</v>
      </c>
      <c r="Q16" s="293">
        <v>1465051.21</v>
      </c>
      <c r="R16" s="293">
        <v>0</v>
      </c>
      <c r="S16" s="296">
        <v>0</v>
      </c>
      <c r="T16" s="293"/>
      <c r="U16" s="293"/>
      <c r="V16" s="296" t="s">
        <v>269</v>
      </c>
      <c r="W16" s="293"/>
      <c r="X16" s="293"/>
      <c r="Y16" s="296" t="s">
        <v>269</v>
      </c>
      <c r="Z16" s="293">
        <v>108880.54</v>
      </c>
      <c r="AA16" s="293">
        <v>75320.7</v>
      </c>
      <c r="AB16" s="296">
        <v>0.69177375497953997</v>
      </c>
      <c r="AC16" s="293">
        <v>352029.62</v>
      </c>
      <c r="AD16" s="293">
        <v>231325.66999999998</v>
      </c>
      <c r="AE16" s="296">
        <v>0.65711990371719287</v>
      </c>
      <c r="AF16" s="293">
        <v>45056360.630000003</v>
      </c>
      <c r="AG16" s="293">
        <v>30899046.82</v>
      </c>
      <c r="AH16" s="296">
        <v>0.68578656571357433</v>
      </c>
      <c r="AI16" s="293">
        <v>1221400</v>
      </c>
      <c r="AJ16" s="293">
        <v>493491.95999999996</v>
      </c>
      <c r="AK16" s="296">
        <v>0.40403795644342555</v>
      </c>
      <c r="AL16" s="293">
        <v>180317587.11481902</v>
      </c>
      <c r="AM16" s="293">
        <v>135670348.96000001</v>
      </c>
      <c r="AN16" s="296">
        <v>0.75239665265491029</v>
      </c>
    </row>
    <row r="17" spans="1:40">
      <c r="A17" s="294" t="s">
        <v>22</v>
      </c>
      <c r="B17" s="293">
        <v>97751.17</v>
      </c>
      <c r="C17" s="293">
        <v>75283.53</v>
      </c>
      <c r="D17" s="296">
        <v>0.77015477154902601</v>
      </c>
      <c r="E17" s="293"/>
      <c r="F17" s="293"/>
      <c r="G17" s="296" t="s">
        <v>269</v>
      </c>
      <c r="H17" s="293">
        <v>0</v>
      </c>
      <c r="I17" s="293">
        <v>1162.02</v>
      </c>
      <c r="J17" s="296" t="s">
        <v>269</v>
      </c>
      <c r="K17" s="293">
        <v>1845015.5799999833</v>
      </c>
      <c r="L17" s="293">
        <v>1067196.47</v>
      </c>
      <c r="M17" s="296">
        <v>0.57842138655545094</v>
      </c>
      <c r="N17" s="293">
        <v>2667637.2800000003</v>
      </c>
      <c r="O17" s="293">
        <v>1971938.87</v>
      </c>
      <c r="P17" s="296">
        <v>0.73920801931512969</v>
      </c>
      <c r="Q17" s="293"/>
      <c r="R17" s="293"/>
      <c r="S17" s="296" t="s">
        <v>269</v>
      </c>
      <c r="T17" s="293">
        <v>830486.06</v>
      </c>
      <c r="U17" s="293">
        <v>418820.66000000003</v>
      </c>
      <c r="V17" s="296">
        <v>0.50430787483657458</v>
      </c>
      <c r="W17" s="293"/>
      <c r="X17" s="293"/>
      <c r="Y17" s="296" t="s">
        <v>269</v>
      </c>
      <c r="Z17" s="293">
        <v>6808.75</v>
      </c>
      <c r="AA17" s="293">
        <v>5668</v>
      </c>
      <c r="AB17" s="296">
        <v>0.83245823389021478</v>
      </c>
      <c r="AC17" s="293">
        <v>10000</v>
      </c>
      <c r="AD17" s="293">
        <v>24256.7</v>
      </c>
      <c r="AE17" s="296">
        <v>2.4256700000000002</v>
      </c>
      <c r="AF17" s="293">
        <v>481658.13</v>
      </c>
      <c r="AG17" s="293">
        <v>477079.86000000004</v>
      </c>
      <c r="AH17" s="296">
        <v>0.99049477271358433</v>
      </c>
      <c r="AI17" s="293">
        <v>390400</v>
      </c>
      <c r="AJ17" s="293">
        <v>324785.64</v>
      </c>
      <c r="AK17" s="296">
        <v>0.83193043032786884</v>
      </c>
      <c r="AL17" s="293">
        <v>6329756.969999983</v>
      </c>
      <c r="AM17" s="293">
        <v>4366191.75</v>
      </c>
      <c r="AN17" s="296">
        <v>0.68978821314841288</v>
      </c>
    </row>
    <row r="18" spans="1:40">
      <c r="A18" s="294" t="s">
        <v>36</v>
      </c>
      <c r="B18" s="293">
        <v>29792</v>
      </c>
      <c r="C18" s="293">
        <v>29792</v>
      </c>
      <c r="D18" s="296">
        <v>1</v>
      </c>
      <c r="E18" s="293"/>
      <c r="F18" s="293"/>
      <c r="G18" s="296" t="s">
        <v>269</v>
      </c>
      <c r="H18" s="293">
        <v>9849017.9900000002</v>
      </c>
      <c r="I18" s="293">
        <v>8777679.5999999996</v>
      </c>
      <c r="J18" s="296">
        <v>0.89122383662129945</v>
      </c>
      <c r="K18" s="293">
        <v>0</v>
      </c>
      <c r="L18" s="293">
        <v>546007</v>
      </c>
      <c r="M18" s="296" t="s">
        <v>269</v>
      </c>
      <c r="N18" s="293"/>
      <c r="O18" s="293"/>
      <c r="P18" s="296" t="s">
        <v>269</v>
      </c>
      <c r="Q18" s="293">
        <v>270</v>
      </c>
      <c r="R18" s="293">
        <v>2057346.16</v>
      </c>
      <c r="S18" s="296">
        <v>7619.8005925925927</v>
      </c>
      <c r="T18" s="293"/>
      <c r="U18" s="293"/>
      <c r="V18" s="296" t="s">
        <v>269</v>
      </c>
      <c r="W18" s="293"/>
      <c r="X18" s="293"/>
      <c r="Y18" s="296" t="s">
        <v>269</v>
      </c>
      <c r="Z18" s="293"/>
      <c r="AA18" s="293"/>
      <c r="AB18" s="296" t="s">
        <v>269</v>
      </c>
      <c r="AC18" s="293"/>
      <c r="AD18" s="293"/>
      <c r="AE18" s="296" t="s">
        <v>269</v>
      </c>
      <c r="AF18" s="293"/>
      <c r="AG18" s="293"/>
      <c r="AH18" s="296" t="s">
        <v>269</v>
      </c>
      <c r="AI18" s="293">
        <v>2262700.08</v>
      </c>
      <c r="AJ18" s="293">
        <v>1781267.1600000001</v>
      </c>
      <c r="AK18" s="296">
        <v>0.78723078491251042</v>
      </c>
      <c r="AL18" s="293">
        <v>12141780.07</v>
      </c>
      <c r="AM18" s="293">
        <v>13192091.92</v>
      </c>
      <c r="AN18" s="296">
        <v>1.086503942909913</v>
      </c>
    </row>
    <row r="19" spans="1:40">
      <c r="A19" s="294" t="s">
        <v>27</v>
      </c>
      <c r="B19" s="293">
        <v>75000</v>
      </c>
      <c r="C19" s="293">
        <v>38192.349999999991</v>
      </c>
      <c r="D19" s="296">
        <v>0.50923133333333326</v>
      </c>
      <c r="E19" s="293"/>
      <c r="F19" s="293"/>
      <c r="G19" s="296" t="s">
        <v>269</v>
      </c>
      <c r="H19" s="293">
        <v>0</v>
      </c>
      <c r="I19" s="293">
        <v>66990.319999999992</v>
      </c>
      <c r="J19" s="296" t="s">
        <v>269</v>
      </c>
      <c r="K19" s="293">
        <v>2982471.8238460999</v>
      </c>
      <c r="L19" s="293">
        <v>5434447.96</v>
      </c>
      <c r="M19" s="296">
        <v>1.8221288518299932</v>
      </c>
      <c r="N19" s="293">
        <v>823951.16</v>
      </c>
      <c r="O19" s="293">
        <v>655374.87000000011</v>
      </c>
      <c r="P19" s="296">
        <v>0.79540499706317558</v>
      </c>
      <c r="Q19" s="293"/>
      <c r="R19" s="293"/>
      <c r="S19" s="296" t="s">
        <v>269</v>
      </c>
      <c r="T19" s="293">
        <v>7823</v>
      </c>
      <c r="U19" s="293">
        <v>2007.8</v>
      </c>
      <c r="V19" s="296">
        <v>0.25665345775278026</v>
      </c>
      <c r="W19" s="293"/>
      <c r="X19" s="293"/>
      <c r="Y19" s="296" t="s">
        <v>269</v>
      </c>
      <c r="Z19" s="293">
        <v>212161.51</v>
      </c>
      <c r="AA19" s="293">
        <v>28011.89</v>
      </c>
      <c r="AB19" s="296">
        <v>0.1320309701792752</v>
      </c>
      <c r="AC19" s="293">
        <v>325527</v>
      </c>
      <c r="AD19" s="293">
        <v>171640.99</v>
      </c>
      <c r="AE19" s="296">
        <v>0.52727113265566294</v>
      </c>
      <c r="AF19" s="293">
        <v>254260.29</v>
      </c>
      <c r="AG19" s="293">
        <v>77536.76999999999</v>
      </c>
      <c r="AH19" s="296">
        <v>0.30495037192005087</v>
      </c>
      <c r="AI19" s="293">
        <v>29200</v>
      </c>
      <c r="AJ19" s="293">
        <v>49393.08</v>
      </c>
      <c r="AK19" s="296">
        <v>1.6915438356164385</v>
      </c>
      <c r="AL19" s="293">
        <v>4710394.7838460999</v>
      </c>
      <c r="AM19" s="293">
        <v>6523596.0299999993</v>
      </c>
      <c r="AN19" s="296">
        <v>1.3849361527768584</v>
      </c>
    </row>
    <row r="20" spans="1:40">
      <c r="A20" s="294" t="s">
        <v>51</v>
      </c>
      <c r="B20" s="293">
        <v>570000</v>
      </c>
      <c r="C20" s="293">
        <v>113607.05000000002</v>
      </c>
      <c r="D20" s="296">
        <v>0.19931061403508776</v>
      </c>
      <c r="E20" s="293"/>
      <c r="F20" s="293"/>
      <c r="G20" s="296" t="s">
        <v>269</v>
      </c>
      <c r="H20" s="293"/>
      <c r="I20" s="293"/>
      <c r="J20" s="296" t="s">
        <v>269</v>
      </c>
      <c r="K20" s="293"/>
      <c r="L20" s="293"/>
      <c r="M20" s="296" t="s">
        <v>269</v>
      </c>
      <c r="N20" s="293">
        <v>21043.41</v>
      </c>
      <c r="O20" s="293">
        <v>4393.5600000000004</v>
      </c>
      <c r="P20" s="296">
        <v>0.20878555329198073</v>
      </c>
      <c r="Q20" s="293"/>
      <c r="R20" s="293"/>
      <c r="S20" s="296" t="s">
        <v>269</v>
      </c>
      <c r="T20" s="293"/>
      <c r="U20" s="293"/>
      <c r="V20" s="296" t="s">
        <v>269</v>
      </c>
      <c r="W20" s="293"/>
      <c r="X20" s="293"/>
      <c r="Y20" s="296" t="s">
        <v>269</v>
      </c>
      <c r="Z20" s="293"/>
      <c r="AA20" s="293"/>
      <c r="AB20" s="296" t="s">
        <v>269</v>
      </c>
      <c r="AC20" s="293"/>
      <c r="AD20" s="293"/>
      <c r="AE20" s="296" t="s">
        <v>269</v>
      </c>
      <c r="AF20" s="293"/>
      <c r="AG20" s="293"/>
      <c r="AH20" s="296" t="s">
        <v>269</v>
      </c>
      <c r="AI20" s="293"/>
      <c r="AJ20" s="293"/>
      <c r="AK20" s="296" t="s">
        <v>269</v>
      </c>
      <c r="AL20" s="293">
        <v>591043.41</v>
      </c>
      <c r="AM20" s="293">
        <v>118000.61000000002</v>
      </c>
      <c r="AN20" s="296">
        <v>0.19964795817620234</v>
      </c>
    </row>
    <row r="21" spans="1:40">
      <c r="A21" s="294" t="s">
        <v>8</v>
      </c>
      <c r="B21" s="293">
        <v>522305.19000000006</v>
      </c>
      <c r="C21" s="293">
        <v>314846.78999999998</v>
      </c>
      <c r="D21" s="296">
        <v>0.60280233860973109</v>
      </c>
      <c r="E21" s="293">
        <v>10840765.01</v>
      </c>
      <c r="F21" s="293">
        <v>4922080.37</v>
      </c>
      <c r="G21" s="296">
        <v>0.45403441228175834</v>
      </c>
      <c r="H21" s="293"/>
      <c r="I21" s="293"/>
      <c r="J21" s="296" t="s">
        <v>269</v>
      </c>
      <c r="K21" s="293">
        <v>16900000.41</v>
      </c>
      <c r="L21" s="293">
        <v>13460000.01</v>
      </c>
      <c r="M21" s="296">
        <v>0.79644968541157568</v>
      </c>
      <c r="N21" s="293">
        <v>222479248.70999998</v>
      </c>
      <c r="O21" s="293">
        <v>72186946.769999996</v>
      </c>
      <c r="P21" s="296">
        <v>0.32446597688800694</v>
      </c>
      <c r="Q21" s="293">
        <v>4234660.1500000004</v>
      </c>
      <c r="R21" s="293">
        <v>1331711.6000000001</v>
      </c>
      <c r="S21" s="296">
        <v>0.31447897890932286</v>
      </c>
      <c r="T21" s="293">
        <v>736640</v>
      </c>
      <c r="U21" s="293">
        <v>407328</v>
      </c>
      <c r="V21" s="296">
        <v>0.55295395308427453</v>
      </c>
      <c r="W21" s="293">
        <v>22654739.170000002</v>
      </c>
      <c r="X21" s="293">
        <v>15272933.16</v>
      </c>
      <c r="Y21" s="296">
        <v>0.6741606268513044</v>
      </c>
      <c r="Z21" s="293">
        <v>400000</v>
      </c>
      <c r="AA21" s="293">
        <v>250000</v>
      </c>
      <c r="AB21" s="296">
        <v>0.625</v>
      </c>
      <c r="AC21" s="293"/>
      <c r="AD21" s="293"/>
      <c r="AE21" s="296" t="s">
        <v>269</v>
      </c>
      <c r="AF21" s="293">
        <v>45829362.839999996</v>
      </c>
      <c r="AG21" s="293">
        <v>20939758.359999999</v>
      </c>
      <c r="AH21" s="296">
        <v>0.4569070365020157</v>
      </c>
      <c r="AI21" s="293"/>
      <c r="AJ21" s="293"/>
      <c r="AK21" s="296" t="s">
        <v>269</v>
      </c>
      <c r="AL21" s="293">
        <v>324597721.47999996</v>
      </c>
      <c r="AM21" s="293">
        <v>129085605.05999999</v>
      </c>
      <c r="AN21" s="296">
        <v>0.39767871589312304</v>
      </c>
    </row>
    <row r="22" spans="1:40">
      <c r="A22" s="294" t="s">
        <v>10</v>
      </c>
      <c r="B22" s="293">
        <v>1811263.47</v>
      </c>
      <c r="C22" s="293">
        <v>1264871.49</v>
      </c>
      <c r="D22" s="296">
        <v>0.69833655398571037</v>
      </c>
      <c r="E22" s="293"/>
      <c r="F22" s="293"/>
      <c r="G22" s="296" t="s">
        <v>269</v>
      </c>
      <c r="H22" s="293"/>
      <c r="I22" s="293"/>
      <c r="J22" s="296" t="s">
        <v>269</v>
      </c>
      <c r="K22" s="293">
        <v>544100</v>
      </c>
      <c r="L22" s="293">
        <v>0</v>
      </c>
      <c r="M22" s="296">
        <v>0</v>
      </c>
      <c r="N22" s="293"/>
      <c r="O22" s="293"/>
      <c r="P22" s="296" t="s">
        <v>269</v>
      </c>
      <c r="Q22" s="293"/>
      <c r="R22" s="293"/>
      <c r="S22" s="296" t="s">
        <v>269</v>
      </c>
      <c r="T22" s="293"/>
      <c r="U22" s="293"/>
      <c r="V22" s="296" t="s">
        <v>269</v>
      </c>
      <c r="W22" s="293">
        <v>0</v>
      </c>
      <c r="X22" s="293">
        <v>0</v>
      </c>
      <c r="Y22" s="296" t="s">
        <v>269</v>
      </c>
      <c r="Z22" s="293"/>
      <c r="AA22" s="293"/>
      <c r="AB22" s="296" t="s">
        <v>269</v>
      </c>
      <c r="AC22" s="293"/>
      <c r="AD22" s="293"/>
      <c r="AE22" s="296" t="s">
        <v>269</v>
      </c>
      <c r="AF22" s="293"/>
      <c r="AG22" s="293"/>
      <c r="AH22" s="296" t="s">
        <v>269</v>
      </c>
      <c r="AI22" s="293"/>
      <c r="AJ22" s="293"/>
      <c r="AK22" s="296" t="s">
        <v>269</v>
      </c>
      <c r="AL22" s="293">
        <v>2355363.4699999997</v>
      </c>
      <c r="AM22" s="293">
        <v>1264871.49</v>
      </c>
      <c r="AN22" s="296">
        <v>0.53701753725508872</v>
      </c>
    </row>
    <row r="23" spans="1:40">
      <c r="A23" s="294" t="s">
        <v>12</v>
      </c>
      <c r="B23" s="293">
        <v>2151749.64</v>
      </c>
      <c r="C23" s="293">
        <v>2171749.64</v>
      </c>
      <c r="D23" s="296">
        <v>1.0092947616340719</v>
      </c>
      <c r="E23" s="293">
        <v>3072074.83</v>
      </c>
      <c r="F23" s="293">
        <v>0</v>
      </c>
      <c r="G23" s="296">
        <v>0</v>
      </c>
      <c r="H23" s="293">
        <v>9380843.4100000001</v>
      </c>
      <c r="I23" s="293">
        <v>9380843.4100000001</v>
      </c>
      <c r="J23" s="296">
        <v>1</v>
      </c>
      <c r="K23" s="293">
        <v>3582065</v>
      </c>
      <c r="L23" s="293">
        <v>0</v>
      </c>
      <c r="M23" s="296">
        <v>0</v>
      </c>
      <c r="N23" s="293">
        <v>47732647.160000004</v>
      </c>
      <c r="O23" s="293">
        <v>0</v>
      </c>
      <c r="P23" s="296">
        <v>0</v>
      </c>
      <c r="Q23" s="293">
        <v>16461247.470000001</v>
      </c>
      <c r="R23" s="293">
        <v>0</v>
      </c>
      <c r="S23" s="296">
        <v>0</v>
      </c>
      <c r="T23" s="293">
        <v>279718.90999999997</v>
      </c>
      <c r="U23" s="293">
        <v>0</v>
      </c>
      <c r="V23" s="296">
        <v>0</v>
      </c>
      <c r="W23" s="293">
        <v>5571904.1100000003</v>
      </c>
      <c r="X23" s="293">
        <v>5571904.1100000003</v>
      </c>
      <c r="Y23" s="296">
        <v>1</v>
      </c>
      <c r="Z23" s="293">
        <v>1642065.2</v>
      </c>
      <c r="AA23" s="293">
        <v>961700</v>
      </c>
      <c r="AB23" s="296">
        <v>0.58566492974822193</v>
      </c>
      <c r="AC23" s="293">
        <v>4779772.59</v>
      </c>
      <c r="AD23" s="293">
        <v>4779772.59</v>
      </c>
      <c r="AE23" s="296">
        <v>1</v>
      </c>
      <c r="AF23" s="293">
        <v>12199578.550000001</v>
      </c>
      <c r="AG23" s="293">
        <v>11315749.67</v>
      </c>
      <c r="AH23" s="296">
        <v>0.92755250713148607</v>
      </c>
      <c r="AI23" s="293">
        <v>319466.34000000003</v>
      </c>
      <c r="AJ23" s="293">
        <v>319466.34000000003</v>
      </c>
      <c r="AK23" s="296">
        <v>1</v>
      </c>
      <c r="AL23" s="293">
        <v>107173133.21000001</v>
      </c>
      <c r="AM23" s="293">
        <v>34501185.760000005</v>
      </c>
      <c r="AN23" s="296">
        <v>0.32192009999741988</v>
      </c>
    </row>
    <row r="24" spans="1:40">
      <c r="A24" s="294" t="s">
        <v>14</v>
      </c>
      <c r="B24" s="293">
        <v>7786045.3499999996</v>
      </c>
      <c r="C24" s="293">
        <v>7272444.8499999996</v>
      </c>
      <c r="D24" s="296">
        <v>0.93403576823502577</v>
      </c>
      <c r="E24" s="293">
        <v>10382261.439999999</v>
      </c>
      <c r="F24" s="293">
        <v>7447838.6100000003</v>
      </c>
      <c r="G24" s="296">
        <v>0.71736188238388265</v>
      </c>
      <c r="H24" s="293"/>
      <c r="I24" s="293"/>
      <c r="J24" s="296" t="s">
        <v>269</v>
      </c>
      <c r="K24" s="293">
        <v>8992136.4000000004</v>
      </c>
      <c r="L24" s="293">
        <v>6693101.1984374998</v>
      </c>
      <c r="M24" s="296">
        <v>0.7443282553451368</v>
      </c>
      <c r="N24" s="293">
        <v>22378495.52</v>
      </c>
      <c r="O24" s="293">
        <v>0</v>
      </c>
      <c r="P24" s="296">
        <v>0</v>
      </c>
      <c r="Q24" s="293"/>
      <c r="R24" s="293"/>
      <c r="S24" s="296" t="s">
        <v>269</v>
      </c>
      <c r="T24" s="293"/>
      <c r="U24" s="293"/>
      <c r="V24" s="296" t="s">
        <v>269</v>
      </c>
      <c r="W24" s="293">
        <v>503867.54</v>
      </c>
      <c r="X24" s="293">
        <v>439639.92</v>
      </c>
      <c r="Y24" s="296">
        <v>0.87253074488584836</v>
      </c>
      <c r="Z24" s="293">
        <v>321660.18</v>
      </c>
      <c r="AA24" s="293">
        <v>72287.12</v>
      </c>
      <c r="AB24" s="296">
        <v>0.22473132981521057</v>
      </c>
      <c r="AC24" s="293">
        <v>284945.75</v>
      </c>
      <c r="AD24" s="293">
        <v>284922.61000000004</v>
      </c>
      <c r="AE24" s="296">
        <v>0.99991879155944607</v>
      </c>
      <c r="AF24" s="293">
        <v>2076501.93</v>
      </c>
      <c r="AG24" s="293">
        <v>2310720.14</v>
      </c>
      <c r="AH24" s="296">
        <v>1.1127946026036202</v>
      </c>
      <c r="AI24" s="293">
        <v>1027636.61</v>
      </c>
      <c r="AJ24" s="293">
        <v>964462.99</v>
      </c>
      <c r="AK24" s="296">
        <v>0.93852533143987538</v>
      </c>
      <c r="AL24" s="293">
        <v>53753550.719999991</v>
      </c>
      <c r="AM24" s="293">
        <v>25485417.438437503</v>
      </c>
      <c r="AN24" s="296">
        <v>0.47411598112262354</v>
      </c>
    </row>
    <row r="25" spans="1:40">
      <c r="A25" s="294" t="s">
        <v>61</v>
      </c>
      <c r="B25" s="293">
        <v>51860447.440000005</v>
      </c>
      <c r="C25" s="293">
        <v>35740138.969999999</v>
      </c>
      <c r="D25" s="296">
        <v>0.68915986525857853</v>
      </c>
      <c r="E25" s="293">
        <v>40485838.959999993</v>
      </c>
      <c r="F25" s="293">
        <v>24080928.550000001</v>
      </c>
      <c r="G25" s="296">
        <v>0.5947988029540886</v>
      </c>
      <c r="H25" s="293">
        <v>19229861.399999999</v>
      </c>
      <c r="I25" s="293">
        <v>18226675.350000001</v>
      </c>
      <c r="J25" s="296">
        <v>0.94783186268830844</v>
      </c>
      <c r="K25" s="293">
        <v>179343491.76552168</v>
      </c>
      <c r="L25" s="293">
        <v>140062710.84843752</v>
      </c>
      <c r="M25" s="296">
        <v>0.78097459500542754</v>
      </c>
      <c r="N25" s="293">
        <v>315814048.95999998</v>
      </c>
      <c r="O25" s="293">
        <v>87257259.390000001</v>
      </c>
      <c r="P25" s="296">
        <v>0.27629315313028313</v>
      </c>
      <c r="Q25" s="293">
        <v>22161228.830000002</v>
      </c>
      <c r="R25" s="293">
        <v>3389057.76</v>
      </c>
      <c r="S25" s="296">
        <v>0.15292733927336102</v>
      </c>
      <c r="T25" s="293">
        <v>2014667.97</v>
      </c>
      <c r="U25" s="293">
        <v>938343.70000000007</v>
      </c>
      <c r="V25" s="296">
        <v>0.46575600246426713</v>
      </c>
      <c r="W25" s="293">
        <v>28730510.82</v>
      </c>
      <c r="X25" s="293">
        <v>21284477.190000001</v>
      </c>
      <c r="Y25" s="296">
        <v>0.74083183982873579</v>
      </c>
      <c r="Z25" s="293">
        <v>5861671.9799999995</v>
      </c>
      <c r="AA25" s="293">
        <v>3609167.1800000006</v>
      </c>
      <c r="AB25" s="296">
        <v>0.61572315754181817</v>
      </c>
      <c r="AC25" s="293">
        <v>14466654.959999999</v>
      </c>
      <c r="AD25" s="293">
        <v>10408618.559999999</v>
      </c>
      <c r="AE25" s="296">
        <v>0.71949034443550453</v>
      </c>
      <c r="AF25" s="293">
        <v>106245396.04000001</v>
      </c>
      <c r="AG25" s="293">
        <v>66122547.950000003</v>
      </c>
      <c r="AH25" s="296">
        <v>0.62235683064427305</v>
      </c>
      <c r="AI25" s="293">
        <v>7203803.0300000003</v>
      </c>
      <c r="AJ25" s="293">
        <v>5532308.6400000006</v>
      </c>
      <c r="AK25" s="296">
        <v>0.76797055901735289</v>
      </c>
      <c r="AL25" s="293">
        <v>793417622.15552163</v>
      </c>
      <c r="AM25" s="293">
        <v>416652234.0884375</v>
      </c>
      <c r="AN25" s="296">
        <v>0.52513609788057802</v>
      </c>
    </row>
  </sheetData>
  <mergeCells count="18"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L14"/>
    <mergeCell ref="AM13:AM14"/>
    <mergeCell ref="AN13:AN14"/>
    <mergeCell ref="A2:F2"/>
    <mergeCell ref="A3:F3"/>
    <mergeCell ref="A4:F4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77"/>
  <sheetViews>
    <sheetView topLeftCell="A46" zoomScale="90" zoomScaleNormal="90" workbookViewId="0">
      <selection activeCell="A54" sqref="A54"/>
    </sheetView>
  </sheetViews>
  <sheetFormatPr baseColWidth="10" defaultRowHeight="15"/>
  <cols>
    <col min="1" max="1" width="28.85546875" style="15" customWidth="1"/>
    <col min="2" max="2" width="11.85546875" style="240" bestFit="1" customWidth="1"/>
    <col min="3" max="3" width="28.85546875" style="108" customWidth="1"/>
    <col min="4" max="4" width="18.28515625" customWidth="1"/>
    <col min="5" max="5" width="16.140625" customWidth="1"/>
    <col min="6" max="6" width="19.7109375" customWidth="1"/>
    <col min="7" max="7" width="19.42578125" customWidth="1"/>
    <col min="8" max="8" width="18.5703125" customWidth="1"/>
    <col min="9" max="9" width="25" bestFit="1" customWidth="1"/>
  </cols>
  <sheetData>
    <row r="1" spans="1:11" s="54" customFormat="1" ht="29.25" customHeight="1">
      <c r="A1" s="107" t="s">
        <v>68</v>
      </c>
      <c r="B1" s="259" t="s">
        <v>0</v>
      </c>
      <c r="C1" s="107" t="s">
        <v>1</v>
      </c>
      <c r="D1" s="107" t="s">
        <v>2</v>
      </c>
      <c r="E1" s="107" t="s">
        <v>3</v>
      </c>
      <c r="F1" s="107" t="s">
        <v>4</v>
      </c>
      <c r="G1" s="107" t="s">
        <v>5</v>
      </c>
      <c r="H1" s="107" t="s">
        <v>6</v>
      </c>
      <c r="I1" s="107" t="s">
        <v>7</v>
      </c>
    </row>
    <row r="2" spans="1:11" s="284" customFormat="1" ht="25.5">
      <c r="A2" s="288" t="s">
        <v>16</v>
      </c>
      <c r="B2" s="281" t="s">
        <v>8</v>
      </c>
      <c r="C2" s="72" t="s">
        <v>9</v>
      </c>
      <c r="D2" s="285">
        <v>25111840</v>
      </c>
      <c r="E2" s="286">
        <v>-2457100.83</v>
      </c>
      <c r="F2" s="287">
        <v>22654739.170000002</v>
      </c>
      <c r="G2" s="287">
        <v>15272933.16</v>
      </c>
      <c r="H2" s="287">
        <v>15272933.16</v>
      </c>
      <c r="I2" s="287">
        <f>+F2-G2</f>
        <v>7381806.0100000016</v>
      </c>
      <c r="J2" s="283"/>
      <c r="K2" s="283"/>
    </row>
    <row r="3" spans="1:11" s="284" customFormat="1" ht="12.75">
      <c r="A3" s="288" t="s">
        <v>16</v>
      </c>
      <c r="B3" s="281" t="s">
        <v>10</v>
      </c>
      <c r="C3" s="45" t="s">
        <v>11</v>
      </c>
      <c r="D3" s="285">
        <v>80000000</v>
      </c>
      <c r="E3" s="286">
        <v>-80000000</v>
      </c>
      <c r="F3" s="287">
        <v>0</v>
      </c>
      <c r="G3" s="287">
        <v>0</v>
      </c>
      <c r="H3" s="287">
        <v>0</v>
      </c>
      <c r="I3" s="287">
        <f t="shared" ref="I3:I5" si="0">+F3-G3</f>
        <v>0</v>
      </c>
      <c r="J3" s="283"/>
      <c r="K3" s="283"/>
    </row>
    <row r="4" spans="1:11" s="284" customFormat="1" ht="12.75">
      <c r="A4" s="288" t="s">
        <v>16</v>
      </c>
      <c r="B4" s="281" t="s">
        <v>12</v>
      </c>
      <c r="C4" s="71" t="s">
        <v>13</v>
      </c>
      <c r="D4" s="285">
        <v>5181448.78</v>
      </c>
      <c r="E4" s="286">
        <v>390455.33</v>
      </c>
      <c r="F4" s="287">
        <v>5571904.1100000003</v>
      </c>
      <c r="G4" s="287">
        <v>5571904.1100000003</v>
      </c>
      <c r="H4" s="287">
        <v>5571904.1100000003</v>
      </c>
      <c r="I4" s="287">
        <f t="shared" si="0"/>
        <v>0</v>
      </c>
      <c r="J4" s="283"/>
      <c r="K4" s="283"/>
    </row>
    <row r="5" spans="1:11" s="284" customFormat="1" ht="12.75">
      <c r="A5" s="288" t="s">
        <v>16</v>
      </c>
      <c r="B5" s="281" t="s">
        <v>14</v>
      </c>
      <c r="C5" s="72" t="s">
        <v>15</v>
      </c>
      <c r="D5" s="285">
        <v>503085.26</v>
      </c>
      <c r="E5" s="286">
        <v>782.28</v>
      </c>
      <c r="F5" s="287">
        <v>503867.54</v>
      </c>
      <c r="G5" s="287">
        <v>439639.92</v>
      </c>
      <c r="H5" s="287">
        <v>439639.92</v>
      </c>
      <c r="I5" s="287">
        <f t="shared" si="0"/>
        <v>64227.619999999995</v>
      </c>
      <c r="J5" s="283"/>
      <c r="K5" s="283"/>
    </row>
    <row r="6" spans="1:11" ht="31.5">
      <c r="A6" s="67" t="s">
        <v>35</v>
      </c>
      <c r="B6" s="231" t="s">
        <v>22</v>
      </c>
      <c r="C6" s="227" t="str">
        <f>VLOOKUP(B6,DATOS!$A$1:$B$11,2,0)</f>
        <v xml:space="preserve">RENTAS DE INVERSIONES Y MULTAS          </v>
      </c>
      <c r="D6" s="232">
        <v>0</v>
      </c>
      <c r="E6" s="112">
        <v>0</v>
      </c>
      <c r="F6" s="112">
        <v>0</v>
      </c>
      <c r="G6" s="112">
        <v>1162.02</v>
      </c>
      <c r="H6" s="112"/>
      <c r="I6" s="112">
        <v>-1162.02</v>
      </c>
    </row>
    <row r="7" spans="1:11" ht="31.5">
      <c r="A7" s="67" t="s">
        <v>35</v>
      </c>
      <c r="B7" s="231" t="s">
        <v>36</v>
      </c>
      <c r="C7" s="227" t="str">
        <f>VLOOKUP(B7,DATOS!$A$1:$B$11,2,0)</f>
        <v>TRANSFERENCIAS Y DONACIONES CORRIENTES</v>
      </c>
      <c r="D7" s="232">
        <v>8110017.9900000002</v>
      </c>
      <c r="E7" s="112">
        <v>1739000</v>
      </c>
      <c r="F7" s="112">
        <v>9849017.9900000002</v>
      </c>
      <c r="G7" s="112">
        <v>8777679.5999999996</v>
      </c>
      <c r="H7" s="112"/>
      <c r="I7" s="112">
        <v>1071338.3900000001</v>
      </c>
    </row>
    <row r="8" spans="1:11" ht="15.75">
      <c r="A8" s="67" t="s">
        <v>35</v>
      </c>
      <c r="B8" s="231" t="s">
        <v>27</v>
      </c>
      <c r="C8" s="227" t="str">
        <f>VLOOKUP(B8,DATOS!$A$1:$B$11,2,0)</f>
        <v>OTROS INGRESOS</v>
      </c>
      <c r="D8" s="232">
        <v>0</v>
      </c>
      <c r="E8" s="112">
        <v>0</v>
      </c>
      <c r="F8" s="112">
        <v>0</v>
      </c>
      <c r="G8" s="112">
        <v>66990.319999999992</v>
      </c>
      <c r="H8" s="112"/>
      <c r="I8" s="112">
        <v>-66990.319999999992</v>
      </c>
    </row>
    <row r="9" spans="1:11" ht="15.75">
      <c r="A9" s="67" t="s">
        <v>35</v>
      </c>
      <c r="B9" s="67" t="s">
        <v>12</v>
      </c>
      <c r="C9" s="66" t="s">
        <v>13</v>
      </c>
      <c r="D9" s="112">
        <v>6198920.3799999999</v>
      </c>
      <c r="E9" s="112">
        <v>3181923.03</v>
      </c>
      <c r="F9" s="112">
        <v>9380843.4100000001</v>
      </c>
      <c r="G9" s="112">
        <v>9380843.4100000001</v>
      </c>
      <c r="H9" s="112"/>
      <c r="I9" s="112">
        <v>0</v>
      </c>
    </row>
    <row r="10" spans="1:11" s="94" customFormat="1" ht="12.75">
      <c r="A10" s="95" t="s">
        <v>73</v>
      </c>
      <c r="B10" s="248" t="s">
        <v>48</v>
      </c>
      <c r="C10" s="249" t="s">
        <v>38</v>
      </c>
      <c r="D10" s="244">
        <v>21322357.326856568</v>
      </c>
      <c r="E10" s="244">
        <v>0</v>
      </c>
      <c r="F10" s="244">
        <v>21322357.326856568</v>
      </c>
      <c r="G10" s="244">
        <v>14828129</v>
      </c>
      <c r="H10" s="244"/>
      <c r="I10" s="93">
        <v>6494228.3268565703</v>
      </c>
    </row>
    <row r="11" spans="1:11" s="94" customFormat="1" ht="12.75">
      <c r="A11" s="95" t="s">
        <v>73</v>
      </c>
      <c r="B11" s="248" t="s">
        <v>24</v>
      </c>
      <c r="C11" s="249" t="s">
        <v>39</v>
      </c>
      <c r="D11" s="244">
        <v>124861252.78481902</v>
      </c>
      <c r="E11" s="244">
        <v>-1685907.5599999998</v>
      </c>
      <c r="F11" s="244">
        <v>123175345.22481902</v>
      </c>
      <c r="G11" s="244">
        <v>98033829.210000008</v>
      </c>
      <c r="H11" s="244"/>
      <c r="I11" s="93">
        <v>25141516.014819019</v>
      </c>
    </row>
    <row r="12" spans="1:11" s="94" customFormat="1" ht="12.75">
      <c r="A12" s="95" t="s">
        <v>73</v>
      </c>
      <c r="B12" s="248" t="s">
        <v>22</v>
      </c>
      <c r="C12" s="249" t="s">
        <v>40</v>
      </c>
      <c r="D12" s="244">
        <v>1845015.5799999833</v>
      </c>
      <c r="E12" s="244">
        <v>0</v>
      </c>
      <c r="F12" s="244">
        <v>1845015.5799999833</v>
      </c>
      <c r="G12" s="244">
        <v>1067196.47</v>
      </c>
      <c r="H12" s="244"/>
      <c r="I12" s="93">
        <v>777819.10999998334</v>
      </c>
    </row>
    <row r="13" spans="1:11" s="94" customFormat="1" ht="24">
      <c r="A13" s="95" t="s">
        <v>73</v>
      </c>
      <c r="B13" s="248" t="s">
        <v>36</v>
      </c>
      <c r="C13" s="249" t="s">
        <v>33</v>
      </c>
      <c r="D13" s="244">
        <v>0</v>
      </c>
      <c r="E13" s="244">
        <v>0</v>
      </c>
      <c r="F13" s="244">
        <v>0</v>
      </c>
      <c r="G13" s="244">
        <v>546007</v>
      </c>
      <c r="H13" s="244"/>
      <c r="I13" s="93">
        <v>-546007</v>
      </c>
    </row>
    <row r="14" spans="1:11" s="94" customFormat="1" ht="12.75">
      <c r="A14" s="95" t="s">
        <v>73</v>
      </c>
      <c r="B14" s="250" t="s">
        <v>27</v>
      </c>
      <c r="C14" s="250" t="s">
        <v>28</v>
      </c>
      <c r="D14" s="244">
        <v>2982471.8238460999</v>
      </c>
      <c r="E14" s="244">
        <v>0</v>
      </c>
      <c r="F14" s="244">
        <v>2982471.8238460999</v>
      </c>
      <c r="G14" s="244">
        <v>5434447.96</v>
      </c>
      <c r="H14" s="244"/>
      <c r="I14" s="244">
        <v>-2451976.1361539001</v>
      </c>
    </row>
    <row r="15" spans="1:11" s="94" customFormat="1" ht="24">
      <c r="A15" s="95" t="s">
        <v>73</v>
      </c>
      <c r="B15" s="251" t="s">
        <v>8</v>
      </c>
      <c r="C15" s="249" t="s">
        <v>41</v>
      </c>
      <c r="D15" s="244">
        <v>20000000.41</v>
      </c>
      <c r="E15" s="244">
        <v>-3100000</v>
      </c>
      <c r="F15" s="244">
        <v>16900000.41</v>
      </c>
      <c r="G15" s="244">
        <v>13460000.01</v>
      </c>
      <c r="H15" s="244"/>
      <c r="I15" s="93">
        <v>3440000.4000000004</v>
      </c>
    </row>
    <row r="16" spans="1:11" s="94" customFormat="1" ht="12.75">
      <c r="A16" s="95" t="s">
        <v>73</v>
      </c>
      <c r="B16" s="248" t="s">
        <v>10</v>
      </c>
      <c r="C16" s="249" t="s">
        <v>42</v>
      </c>
      <c r="D16" s="244">
        <v>544100</v>
      </c>
      <c r="E16" s="244">
        <v>0</v>
      </c>
      <c r="F16" s="244">
        <v>544100</v>
      </c>
      <c r="G16" s="244">
        <v>0</v>
      </c>
      <c r="H16" s="244"/>
      <c r="I16" s="93">
        <v>544100</v>
      </c>
    </row>
    <row r="17" spans="1:11" s="94" customFormat="1" ht="14.25" customHeight="1">
      <c r="A17" s="95" t="s">
        <v>73</v>
      </c>
      <c r="B17" s="248" t="s">
        <v>12</v>
      </c>
      <c r="C17" s="249" t="s">
        <v>43</v>
      </c>
      <c r="D17" s="244">
        <v>3582065</v>
      </c>
      <c r="E17" s="244">
        <v>0</v>
      </c>
      <c r="F17" s="244">
        <v>3582065</v>
      </c>
      <c r="G17" s="244">
        <v>0</v>
      </c>
      <c r="H17" s="244"/>
      <c r="I17" s="93">
        <v>3582065</v>
      </c>
    </row>
    <row r="18" spans="1:11" s="94" customFormat="1" ht="28.5" customHeight="1">
      <c r="A18" s="95" t="s">
        <v>73</v>
      </c>
      <c r="B18" s="252" t="s">
        <v>14</v>
      </c>
      <c r="C18" s="253" t="s">
        <v>44</v>
      </c>
      <c r="D18" s="245">
        <v>10581937.07</v>
      </c>
      <c r="E18" s="245">
        <v>-1589800.67</v>
      </c>
      <c r="F18" s="245">
        <v>8992136.4000000004</v>
      </c>
      <c r="G18" s="244">
        <v>6693101.1984374998</v>
      </c>
      <c r="H18" s="244"/>
      <c r="I18" s="93">
        <v>2299035.2015625006</v>
      </c>
    </row>
    <row r="19" spans="1:11">
      <c r="A19" s="289" t="s">
        <v>59</v>
      </c>
      <c r="B19" s="91" t="s">
        <v>48</v>
      </c>
      <c r="C19" s="29" t="s">
        <v>49</v>
      </c>
      <c r="D19" s="30">
        <v>160000</v>
      </c>
      <c r="E19" s="30">
        <v>0</v>
      </c>
      <c r="F19" s="30">
        <v>160000</v>
      </c>
      <c r="G19" s="30">
        <v>110187.24</v>
      </c>
      <c r="H19" s="30">
        <v>110187.24</v>
      </c>
      <c r="I19" s="30">
        <f>+F19-G19</f>
        <v>49812.759999999995</v>
      </c>
    </row>
    <row r="20" spans="1:11">
      <c r="A20" s="289" t="s">
        <v>59</v>
      </c>
      <c r="B20" s="91" t="s">
        <v>22</v>
      </c>
      <c r="C20" s="29" t="s">
        <v>26</v>
      </c>
      <c r="D20" s="30">
        <v>830486.06</v>
      </c>
      <c r="E20" s="30">
        <v>0</v>
      </c>
      <c r="F20" s="30">
        <v>830486.06</v>
      </c>
      <c r="G20" s="30">
        <v>418820.66000000003</v>
      </c>
      <c r="H20" s="30">
        <v>418633.42</v>
      </c>
      <c r="I20" s="30">
        <f t="shared" ref="I20:I23" si="1">+F20-G20</f>
        <v>411665.4</v>
      </c>
    </row>
    <row r="21" spans="1:11">
      <c r="A21" s="289" t="s">
        <v>59</v>
      </c>
      <c r="B21" s="91" t="s">
        <v>27</v>
      </c>
      <c r="C21" s="29" t="s">
        <v>28</v>
      </c>
      <c r="D21" s="30">
        <v>7823</v>
      </c>
      <c r="E21" s="30">
        <v>0</v>
      </c>
      <c r="F21" s="30">
        <v>7823</v>
      </c>
      <c r="G21" s="30">
        <v>2007.8</v>
      </c>
      <c r="H21" s="30">
        <v>2007.75</v>
      </c>
      <c r="I21" s="30">
        <f t="shared" si="1"/>
        <v>5815.2</v>
      </c>
    </row>
    <row r="22" spans="1:11" ht="24.75">
      <c r="A22" s="289" t="s">
        <v>59</v>
      </c>
      <c r="B22" s="91" t="s">
        <v>8</v>
      </c>
      <c r="C22" s="114" t="s">
        <v>9</v>
      </c>
      <c r="D22" s="30">
        <v>736640</v>
      </c>
      <c r="E22" s="30">
        <v>0</v>
      </c>
      <c r="F22" s="30">
        <v>736640</v>
      </c>
      <c r="G22" s="30">
        <v>407328</v>
      </c>
      <c r="H22" s="30">
        <v>407328</v>
      </c>
      <c r="I22" s="30">
        <f t="shared" si="1"/>
        <v>329312</v>
      </c>
    </row>
    <row r="23" spans="1:11">
      <c r="A23" s="289" t="s">
        <v>59</v>
      </c>
      <c r="B23" s="91" t="s">
        <v>12</v>
      </c>
      <c r="C23" s="114" t="s">
        <v>13</v>
      </c>
      <c r="D23" s="30">
        <v>279718.90999999997</v>
      </c>
      <c r="E23" s="30">
        <v>0</v>
      </c>
      <c r="F23" s="30">
        <v>279718.90999999997</v>
      </c>
      <c r="G23" s="30">
        <v>0</v>
      </c>
      <c r="H23" s="30">
        <v>0</v>
      </c>
      <c r="I23" s="30">
        <f t="shared" si="1"/>
        <v>279718.90999999997</v>
      </c>
    </row>
    <row r="24" spans="1:11" s="23" customFormat="1" ht="15.75">
      <c r="A24" s="290" t="s">
        <v>54</v>
      </c>
      <c r="B24" s="136" t="s">
        <v>48</v>
      </c>
      <c r="C24" s="17" t="s">
        <v>49</v>
      </c>
      <c r="D24" s="120">
        <v>2632858.23</v>
      </c>
      <c r="E24" s="32">
        <v>537237.57000000007</v>
      </c>
      <c r="F24" s="32">
        <v>3170095.8</v>
      </c>
      <c r="G24" s="32">
        <v>2216179.4700000002</v>
      </c>
      <c r="H24" s="32">
        <v>2148074.09</v>
      </c>
      <c r="I24" s="32">
        <f>+F24-G24</f>
        <v>953916.32999999961</v>
      </c>
      <c r="J24" s="24"/>
    </row>
    <row r="25" spans="1:11" s="23" customFormat="1" ht="15.75">
      <c r="A25" s="290" t="s">
        <v>54</v>
      </c>
      <c r="B25" s="136" t="s">
        <v>24</v>
      </c>
      <c r="C25" s="20" t="s">
        <v>25</v>
      </c>
      <c r="D25" s="120">
        <v>108880.54</v>
      </c>
      <c r="E25" s="32">
        <v>0</v>
      </c>
      <c r="F25" s="32">
        <v>108880.54</v>
      </c>
      <c r="G25" s="32">
        <v>75320.7</v>
      </c>
      <c r="H25" s="32">
        <v>75320.7</v>
      </c>
      <c r="I25" s="32">
        <f t="shared" ref="I25:I30" si="2">+F25-G25</f>
        <v>33559.839999999997</v>
      </c>
      <c r="J25" s="24"/>
    </row>
    <row r="26" spans="1:11" s="23" customFormat="1" ht="15.75">
      <c r="A26" s="290" t="s">
        <v>54</v>
      </c>
      <c r="B26" s="137" t="s">
        <v>22</v>
      </c>
      <c r="C26" s="21" t="s">
        <v>17</v>
      </c>
      <c r="D26" s="120">
        <v>6808.75</v>
      </c>
      <c r="E26" s="32">
        <v>0</v>
      </c>
      <c r="F26" s="32">
        <v>6808.75</v>
      </c>
      <c r="G26" s="32">
        <v>5668</v>
      </c>
      <c r="H26" s="32">
        <v>5668</v>
      </c>
      <c r="I26" s="32">
        <f t="shared" si="2"/>
        <v>1140.75</v>
      </c>
      <c r="J26" s="24"/>
    </row>
    <row r="27" spans="1:11" s="23" customFormat="1" ht="15.75">
      <c r="A27" s="290" t="s">
        <v>54</v>
      </c>
      <c r="B27" s="137" t="s">
        <v>27</v>
      </c>
      <c r="C27" s="21" t="s">
        <v>50</v>
      </c>
      <c r="D27" s="120">
        <v>14817.76</v>
      </c>
      <c r="E27" s="32">
        <v>197343.75</v>
      </c>
      <c r="F27" s="32">
        <v>212161.51</v>
      </c>
      <c r="G27" s="32">
        <v>28011.89</v>
      </c>
      <c r="H27" s="32">
        <v>28011.89</v>
      </c>
      <c r="I27" s="32">
        <f t="shared" si="2"/>
        <v>184149.62</v>
      </c>
      <c r="J27" s="24"/>
    </row>
    <row r="28" spans="1:11" s="23" customFormat="1" ht="15.75">
      <c r="A28" s="290" t="s">
        <v>54</v>
      </c>
      <c r="B28" s="137" t="s">
        <v>8</v>
      </c>
      <c r="C28" s="21" t="s">
        <v>253</v>
      </c>
      <c r="D28" s="120">
        <v>650000</v>
      </c>
      <c r="E28" s="32">
        <v>-250000</v>
      </c>
      <c r="F28" s="32">
        <v>400000</v>
      </c>
      <c r="G28" s="32">
        <v>250000</v>
      </c>
      <c r="H28" s="32">
        <v>250000</v>
      </c>
      <c r="I28" s="32">
        <f t="shared" si="2"/>
        <v>150000</v>
      </c>
      <c r="J28" s="24"/>
    </row>
    <row r="29" spans="1:11" s="23" customFormat="1" ht="15.75">
      <c r="A29" s="290" t="s">
        <v>54</v>
      </c>
      <c r="B29" s="137" t="s">
        <v>12</v>
      </c>
      <c r="C29" s="89" t="str">
        <f>VLOOKUP(B29,DATOS!$A$1:$B$11,2,0)</f>
        <v>SALDOS DISPONIBLES</v>
      </c>
      <c r="D29" s="120">
        <v>961700</v>
      </c>
      <c r="E29" s="32">
        <v>680365.2</v>
      </c>
      <c r="F29" s="32">
        <v>1642065.2</v>
      </c>
      <c r="G29" s="32">
        <v>961700</v>
      </c>
      <c r="H29" s="32">
        <v>0</v>
      </c>
      <c r="I29" s="32">
        <f t="shared" si="2"/>
        <v>680365.2</v>
      </c>
      <c r="J29" s="24"/>
    </row>
    <row r="30" spans="1:11" s="23" customFormat="1" ht="15.75">
      <c r="A30" s="290" t="s">
        <v>54</v>
      </c>
      <c r="B30" s="137" t="s">
        <v>14</v>
      </c>
      <c r="C30" s="89" t="str">
        <f>VLOOKUP(B30,DATOS!$A$1:$B$11,2,0)</f>
        <v>CUENTAS PENDIENTES POR COBRAR</v>
      </c>
      <c r="D30" s="120">
        <v>279712.52</v>
      </c>
      <c r="E30" s="32">
        <v>41947.66</v>
      </c>
      <c r="F30" s="32">
        <v>321660.18</v>
      </c>
      <c r="G30" s="32">
        <v>72287.12</v>
      </c>
      <c r="H30" s="32">
        <v>72287.12</v>
      </c>
      <c r="I30" s="32">
        <f t="shared" si="2"/>
        <v>249373.06</v>
      </c>
      <c r="J30" s="24"/>
    </row>
    <row r="31" spans="1:11" ht="31.15" customHeight="1">
      <c r="A31" s="291" t="s">
        <v>60</v>
      </c>
      <c r="B31" s="96" t="s">
        <v>48</v>
      </c>
      <c r="C31" s="100" t="str">
        <f>VLOOKUP(B31,DATOS!$A$1:$B$11,2,0)</f>
        <v>TASAS Y CONTRIBUCIONES</v>
      </c>
      <c r="D31" s="97">
        <v>17489961.600000005</v>
      </c>
      <c r="E31" s="97">
        <v>1410293.5999999999</v>
      </c>
      <c r="F31" s="97">
        <v>18900255.200000003</v>
      </c>
      <c r="G31" s="97">
        <v>11932438.32</v>
      </c>
      <c r="H31" s="97">
        <v>6967816.8799999999</v>
      </c>
      <c r="I31" s="97">
        <f>+F31-G31</f>
        <v>6967816.8800000027</v>
      </c>
      <c r="J31" s="98"/>
      <c r="K31" s="98"/>
    </row>
    <row r="32" spans="1:11">
      <c r="A32" s="291" t="s">
        <v>60</v>
      </c>
      <c r="B32" s="96" t="s">
        <v>24</v>
      </c>
      <c r="C32" s="100" t="str">
        <f>VLOOKUP(B32,DATOS!$A$1:$B$11,2,0)</f>
        <v xml:space="preserve">VENTA DE BIENES Y SERVICIOS </v>
      </c>
      <c r="D32" s="97">
        <v>810770.52</v>
      </c>
      <c r="E32" s="97">
        <v>0</v>
      </c>
      <c r="F32" s="97">
        <v>810770.52</v>
      </c>
      <c r="G32" s="97">
        <v>506167</v>
      </c>
      <c r="H32" s="97">
        <v>304603.52000000002</v>
      </c>
      <c r="I32" s="97">
        <f t="shared" ref="I32:I38" si="3">+F32-G32</f>
        <v>304603.52000000002</v>
      </c>
      <c r="J32" s="98"/>
      <c r="K32" s="98"/>
    </row>
    <row r="33" spans="1:11" ht="30">
      <c r="A33" s="291" t="s">
        <v>60</v>
      </c>
      <c r="B33" s="96" t="s">
        <v>22</v>
      </c>
      <c r="C33" s="100" t="str">
        <f>VLOOKUP(B33,DATOS!$A$1:$B$11,2,0)</f>
        <v xml:space="preserve">RENTAS DE INVERSIONES Y MULTAS          </v>
      </c>
      <c r="D33" s="97">
        <v>9988416.5700000022</v>
      </c>
      <c r="E33" s="97">
        <v>-7320779.29</v>
      </c>
      <c r="F33" s="97">
        <v>2667637.2800000003</v>
      </c>
      <c r="G33" s="97">
        <v>1971938.87</v>
      </c>
      <c r="H33" s="97">
        <v>695698.41000000038</v>
      </c>
      <c r="I33" s="97">
        <f t="shared" si="3"/>
        <v>695698.41000000015</v>
      </c>
      <c r="J33" s="98"/>
      <c r="K33" s="98"/>
    </row>
    <row r="34" spans="1:11">
      <c r="A34" s="291" t="s">
        <v>60</v>
      </c>
      <c r="B34" s="96" t="s">
        <v>27</v>
      </c>
      <c r="C34" s="100" t="str">
        <f>VLOOKUP(B34,DATOS!$A$1:$B$11,2,0)</f>
        <v>OTROS INGRESOS</v>
      </c>
      <c r="D34" s="97">
        <v>823951.16</v>
      </c>
      <c r="E34" s="97">
        <v>1.8189894035458565E-12</v>
      </c>
      <c r="F34" s="97">
        <v>823951.16</v>
      </c>
      <c r="G34" s="97">
        <v>655374.87000000011</v>
      </c>
      <c r="H34" s="97">
        <v>168576.29</v>
      </c>
      <c r="I34" s="97">
        <f t="shared" si="3"/>
        <v>168576.28999999992</v>
      </c>
      <c r="J34" s="98"/>
      <c r="K34" s="98"/>
    </row>
    <row r="35" spans="1:11" ht="30">
      <c r="A35" s="291" t="s">
        <v>60</v>
      </c>
      <c r="B35" s="96" t="s">
        <v>51</v>
      </c>
      <c r="C35" s="100" t="str">
        <f>VLOOKUP(B35,DATOS!$A$1:$B$11,2,0)</f>
        <v>RECUPERACIÓN DE INVERSIONES</v>
      </c>
      <c r="D35" s="97">
        <v>21043.41</v>
      </c>
      <c r="E35" s="97">
        <v>0</v>
      </c>
      <c r="F35" s="97">
        <v>21043.41</v>
      </c>
      <c r="G35" s="97">
        <v>4393.5600000000004</v>
      </c>
      <c r="H35" s="97">
        <v>16649.849999999999</v>
      </c>
      <c r="I35" s="97">
        <f t="shared" si="3"/>
        <v>16649.849999999999</v>
      </c>
      <c r="J35" s="98"/>
      <c r="K35" s="98"/>
    </row>
    <row r="36" spans="1:11" ht="45">
      <c r="A36" s="291" t="s">
        <v>60</v>
      </c>
      <c r="B36" s="96" t="s">
        <v>8</v>
      </c>
      <c r="C36" s="100" t="str">
        <f>VLOOKUP(B36,DATOS!$A$1:$B$11,2,0)</f>
        <v>TRANSFERENCIAS Y DONACIONES DE CAPITAL E INVERSIÓN</v>
      </c>
      <c r="D36" s="97">
        <v>180202095.73999998</v>
      </c>
      <c r="E36" s="97">
        <v>42277152.969999999</v>
      </c>
      <c r="F36" s="97">
        <v>222479248.70999998</v>
      </c>
      <c r="G36" s="97">
        <v>72186946.769999996</v>
      </c>
      <c r="H36" s="97">
        <v>150292301.94</v>
      </c>
      <c r="I36" s="97">
        <f t="shared" si="3"/>
        <v>150292301.94</v>
      </c>
      <c r="J36" s="98"/>
      <c r="K36" s="98"/>
    </row>
    <row r="37" spans="1:11">
      <c r="A37" s="291" t="s">
        <v>60</v>
      </c>
      <c r="B37" s="96" t="s">
        <v>12</v>
      </c>
      <c r="C37" s="100" t="str">
        <f>VLOOKUP(B37,DATOS!$A$1:$B$11,2,0)</f>
        <v>SALDOS DISPONIBLES</v>
      </c>
      <c r="D37" s="97">
        <v>30795448.670000002</v>
      </c>
      <c r="E37" s="97">
        <v>16937198.490000002</v>
      </c>
      <c r="F37" s="97">
        <v>47732647.160000004</v>
      </c>
      <c r="G37" s="97">
        <v>0</v>
      </c>
      <c r="H37" s="97">
        <v>47732647.160000004</v>
      </c>
      <c r="I37" s="97">
        <f t="shared" si="3"/>
        <v>47732647.160000004</v>
      </c>
      <c r="J37" s="98"/>
      <c r="K37" s="98"/>
    </row>
    <row r="38" spans="1:11" ht="30">
      <c r="A38" s="291" t="s">
        <v>60</v>
      </c>
      <c r="B38" s="96" t="s">
        <v>14</v>
      </c>
      <c r="C38" s="100" t="str">
        <f>VLOOKUP(B38,DATOS!$A$1:$B$11,2,0)</f>
        <v>CUENTAS PENDIENTES POR COBRAR</v>
      </c>
      <c r="D38" s="97">
        <v>0</v>
      </c>
      <c r="E38" s="97">
        <v>22378495.52</v>
      </c>
      <c r="F38" s="97">
        <v>22378495.52</v>
      </c>
      <c r="G38" s="97">
        <v>0</v>
      </c>
      <c r="H38" s="97">
        <v>22378495.52</v>
      </c>
      <c r="I38" s="97">
        <f t="shared" si="3"/>
        <v>22378495.52</v>
      </c>
      <c r="J38" s="98"/>
      <c r="K38" s="98"/>
    </row>
    <row r="39" spans="1:11" s="18" customFormat="1">
      <c r="A39" s="41" t="s">
        <v>55</v>
      </c>
      <c r="B39" s="16" t="s">
        <v>48</v>
      </c>
      <c r="C39" s="17" t="s">
        <v>49</v>
      </c>
      <c r="D39" s="68">
        <v>2433000</v>
      </c>
      <c r="E39" s="68">
        <v>-480000</v>
      </c>
      <c r="F39" s="68">
        <v>1953000</v>
      </c>
      <c r="G39" s="68">
        <v>1599441.47</v>
      </c>
      <c r="H39" s="68"/>
      <c r="I39" s="69">
        <v>353558.53</v>
      </c>
    </row>
    <row r="40" spans="1:11" s="18" customFormat="1">
      <c r="A40" s="41" t="s">
        <v>55</v>
      </c>
      <c r="B40" s="19" t="s">
        <v>24</v>
      </c>
      <c r="C40" s="70" t="s">
        <v>25</v>
      </c>
      <c r="D40" s="68">
        <v>1875100</v>
      </c>
      <c r="E40" s="68">
        <v>-653700</v>
      </c>
      <c r="F40" s="68">
        <v>1221400</v>
      </c>
      <c r="G40" s="68">
        <v>493491.95999999996</v>
      </c>
      <c r="H40" s="68"/>
      <c r="I40" s="69">
        <v>727908.03999999992</v>
      </c>
    </row>
    <row r="41" spans="1:11" s="18" customFormat="1">
      <c r="A41" s="41" t="s">
        <v>55</v>
      </c>
      <c r="B41" s="16" t="s">
        <v>22</v>
      </c>
      <c r="C41" s="17" t="s">
        <v>17</v>
      </c>
      <c r="D41" s="68">
        <v>226000</v>
      </c>
      <c r="E41" s="68">
        <v>164400</v>
      </c>
      <c r="F41" s="68">
        <v>390400</v>
      </c>
      <c r="G41" s="68">
        <v>324785.64</v>
      </c>
      <c r="H41" s="68"/>
      <c r="I41" s="69">
        <v>65614.36</v>
      </c>
    </row>
    <row r="42" spans="1:11" s="18" customFormat="1" ht="30">
      <c r="A42" s="41" t="s">
        <v>55</v>
      </c>
      <c r="B42" s="16" t="s">
        <v>36</v>
      </c>
      <c r="C42" s="60" t="s">
        <v>33</v>
      </c>
      <c r="D42" s="68">
        <v>1942000</v>
      </c>
      <c r="E42" s="68">
        <v>320700.07999999996</v>
      </c>
      <c r="F42" s="68">
        <v>2262700.08</v>
      </c>
      <c r="G42" s="68">
        <v>1781267.1600000001</v>
      </c>
      <c r="H42" s="68"/>
      <c r="I42" s="69">
        <v>481432.92</v>
      </c>
    </row>
    <row r="43" spans="1:11" s="18" customFormat="1">
      <c r="A43" s="41" t="s">
        <v>55</v>
      </c>
      <c r="B43" s="16" t="s">
        <v>27</v>
      </c>
      <c r="C43" s="17" t="s">
        <v>50</v>
      </c>
      <c r="D43" s="68">
        <v>20000</v>
      </c>
      <c r="E43" s="68">
        <v>9200</v>
      </c>
      <c r="F43" s="68">
        <v>29200</v>
      </c>
      <c r="G43" s="68">
        <v>49393.08</v>
      </c>
      <c r="H43" s="68"/>
      <c r="I43" s="69">
        <v>-20193.080000000002</v>
      </c>
      <c r="J43" s="22"/>
    </row>
    <row r="44" spans="1:11" s="18" customFormat="1">
      <c r="A44" s="41" t="s">
        <v>55</v>
      </c>
      <c r="B44" s="16" t="s">
        <v>12</v>
      </c>
      <c r="C44" s="17" t="s">
        <v>13</v>
      </c>
      <c r="D44" s="68">
        <v>219897.7</v>
      </c>
      <c r="E44" s="68">
        <v>99568.639999999999</v>
      </c>
      <c r="F44" s="68">
        <v>319466.34000000003</v>
      </c>
      <c r="G44" s="68">
        <v>319466.34000000003</v>
      </c>
      <c r="H44" s="68"/>
      <c r="I44" s="69">
        <v>0</v>
      </c>
      <c r="J44" s="22"/>
    </row>
    <row r="45" spans="1:11" s="18" customFormat="1" ht="26.25">
      <c r="A45" s="41" t="s">
        <v>55</v>
      </c>
      <c r="B45" s="16" t="s">
        <v>14</v>
      </c>
      <c r="C45" s="17" t="s">
        <v>15</v>
      </c>
      <c r="D45" s="68">
        <v>0</v>
      </c>
      <c r="E45" s="68">
        <v>1027636.61</v>
      </c>
      <c r="F45" s="68">
        <v>1027636.61</v>
      </c>
      <c r="G45" s="68">
        <v>964462.99</v>
      </c>
      <c r="H45" s="68"/>
      <c r="I45" s="69">
        <v>63173.619999999995</v>
      </c>
      <c r="J45" s="22"/>
    </row>
    <row r="46" spans="1:11" s="55" customFormat="1">
      <c r="A46" s="292" t="s">
        <v>34</v>
      </c>
      <c r="B46" s="61" t="s">
        <v>48</v>
      </c>
      <c r="C46" s="60" t="s">
        <v>31</v>
      </c>
      <c r="D46" s="59">
        <v>8637743</v>
      </c>
      <c r="E46" s="59">
        <v>-460714.69</v>
      </c>
      <c r="F46" s="59">
        <v>8177028.3099999996</v>
      </c>
      <c r="G46" s="59">
        <v>6393881.9699999997</v>
      </c>
      <c r="H46" s="59">
        <v>6393881.5199999996</v>
      </c>
      <c r="I46" s="59">
        <v>1783146.34</v>
      </c>
    </row>
    <row r="47" spans="1:11" s="55" customFormat="1">
      <c r="A47" s="292" t="s">
        <v>34</v>
      </c>
      <c r="B47" s="61" t="s">
        <v>24</v>
      </c>
      <c r="C47" s="60" t="s">
        <v>32</v>
      </c>
      <c r="D47" s="59">
        <v>11068423.49</v>
      </c>
      <c r="E47" s="59">
        <v>-3054714.1199999996</v>
      </c>
      <c r="F47" s="59">
        <v>8013709.3699999992</v>
      </c>
      <c r="G47" s="59">
        <v>5317127.6000000006</v>
      </c>
      <c r="H47" s="59">
        <v>4923324.6800000006</v>
      </c>
      <c r="I47" s="59">
        <v>2696581.77</v>
      </c>
    </row>
    <row r="48" spans="1:11" s="55" customFormat="1" ht="45">
      <c r="A48" s="292" t="s">
        <v>34</v>
      </c>
      <c r="B48" s="61" t="s">
        <v>8</v>
      </c>
      <c r="C48" s="113" t="s">
        <v>18</v>
      </c>
      <c r="D48" s="59">
        <v>10840765.01</v>
      </c>
      <c r="E48" s="59">
        <v>0</v>
      </c>
      <c r="F48" s="59">
        <v>10840765.01</v>
      </c>
      <c r="G48" s="59">
        <v>4922080.37</v>
      </c>
      <c r="H48" s="59">
        <v>4922080.37</v>
      </c>
      <c r="I48" s="59">
        <v>5918684.6399999997</v>
      </c>
    </row>
    <row r="49" spans="1:9" s="55" customFormat="1">
      <c r="A49" s="292" t="s">
        <v>34</v>
      </c>
      <c r="B49" s="61" t="s">
        <v>12</v>
      </c>
      <c r="C49" s="113" t="s">
        <v>13</v>
      </c>
      <c r="D49" s="59">
        <v>3897106.1</v>
      </c>
      <c r="E49" s="59">
        <v>-825031.27</v>
      </c>
      <c r="F49" s="59">
        <v>3072074.83</v>
      </c>
      <c r="G49" s="59">
        <v>0</v>
      </c>
      <c r="H49" s="59">
        <v>0</v>
      </c>
      <c r="I49" s="59">
        <v>3072074.83</v>
      </c>
    </row>
    <row r="50" spans="1:9" s="55" customFormat="1" ht="30">
      <c r="A50" s="292" t="s">
        <v>34</v>
      </c>
      <c r="B50" s="61" t="s">
        <v>14</v>
      </c>
      <c r="C50" s="113" t="s">
        <v>255</v>
      </c>
      <c r="D50" s="59">
        <v>9288529.790000001</v>
      </c>
      <c r="E50" s="59">
        <v>1093731.6499999997</v>
      </c>
      <c r="F50" s="59">
        <v>10382261.439999999</v>
      </c>
      <c r="G50" s="59">
        <v>7447838.6100000003</v>
      </c>
      <c r="H50" s="59">
        <v>7447838.6100000003</v>
      </c>
      <c r="I50" s="59">
        <v>2934422.8299999996</v>
      </c>
    </row>
    <row r="51" spans="1:9">
      <c r="A51" s="258" t="s">
        <v>273</v>
      </c>
      <c r="B51" s="101" t="s">
        <v>48</v>
      </c>
      <c r="C51" s="37" t="s">
        <v>238</v>
      </c>
      <c r="D51" s="103">
        <v>347673.67</v>
      </c>
      <c r="E51" s="103">
        <v>0</v>
      </c>
      <c r="F51" s="103">
        <v>347673.67</v>
      </c>
      <c r="G51" s="103">
        <v>102656.33</v>
      </c>
      <c r="H51" s="103"/>
      <c r="I51" s="103">
        <v>245017.33999999997</v>
      </c>
    </row>
    <row r="52" spans="1:9" s="36" customFormat="1" ht="12">
      <c r="A52" s="258" t="s">
        <v>273</v>
      </c>
      <c r="B52" s="101" t="s">
        <v>24</v>
      </c>
      <c r="C52" s="102" t="s">
        <v>25</v>
      </c>
      <c r="D52" s="105">
        <v>45056360.630000003</v>
      </c>
      <c r="E52" s="105">
        <v>0</v>
      </c>
      <c r="F52" s="105">
        <v>45056360.630000003</v>
      </c>
      <c r="G52" s="105">
        <v>30899046.82</v>
      </c>
      <c r="H52" s="105"/>
      <c r="I52" s="105">
        <v>14157313.810000002</v>
      </c>
    </row>
    <row r="53" spans="1:9">
      <c r="A53" s="258" t="s">
        <v>273</v>
      </c>
      <c r="B53" s="101" t="s">
        <v>22</v>
      </c>
      <c r="C53" s="104" t="s">
        <v>17</v>
      </c>
      <c r="D53" s="103">
        <v>481658.13</v>
      </c>
      <c r="E53" s="103">
        <v>0</v>
      </c>
      <c r="F53" s="103">
        <v>481658.13</v>
      </c>
      <c r="G53" s="103">
        <v>477079.86000000004</v>
      </c>
      <c r="H53" s="103"/>
      <c r="I53" s="103">
        <v>4578.2699999999604</v>
      </c>
    </row>
    <row r="54" spans="1:9">
      <c r="A54" s="258" t="s">
        <v>273</v>
      </c>
      <c r="B54" s="101" t="s">
        <v>27</v>
      </c>
      <c r="C54" s="104" t="s">
        <v>50</v>
      </c>
      <c r="D54" s="103">
        <v>254260.29</v>
      </c>
      <c r="E54" s="103">
        <v>0</v>
      </c>
      <c r="F54" s="103">
        <v>254260.29</v>
      </c>
      <c r="G54" s="103">
        <v>77536.76999999999</v>
      </c>
      <c r="H54" s="103"/>
      <c r="I54" s="103">
        <v>176723.52000000002</v>
      </c>
    </row>
    <row r="55" spans="1:9">
      <c r="A55" s="258" t="s">
        <v>273</v>
      </c>
      <c r="B55" s="101" t="s">
        <v>8</v>
      </c>
      <c r="C55" s="43" t="s">
        <v>9</v>
      </c>
      <c r="D55" s="103">
        <v>53630075.039999999</v>
      </c>
      <c r="E55" s="103">
        <v>-7800712.2000000002</v>
      </c>
      <c r="F55" s="103">
        <v>45829362.839999996</v>
      </c>
      <c r="G55" s="103">
        <v>20939758.359999999</v>
      </c>
      <c r="H55" s="103"/>
      <c r="I55" s="103">
        <v>24889604.479999997</v>
      </c>
    </row>
    <row r="56" spans="1:9">
      <c r="A56" s="258" t="s">
        <v>273</v>
      </c>
      <c r="B56" s="101" t="s">
        <v>12</v>
      </c>
      <c r="C56" s="106" t="s">
        <v>13</v>
      </c>
      <c r="D56" s="103">
        <v>12199578.550000001</v>
      </c>
      <c r="E56" s="103">
        <v>0</v>
      </c>
      <c r="F56" s="103">
        <v>12199578.550000001</v>
      </c>
      <c r="G56" s="103">
        <v>11315749.67</v>
      </c>
      <c r="H56" s="103"/>
      <c r="I56" s="103">
        <v>883828.88000000082</v>
      </c>
    </row>
    <row r="57" spans="1:9" ht="24.75">
      <c r="A57" s="258" t="s">
        <v>273</v>
      </c>
      <c r="B57" s="101" t="s">
        <v>14</v>
      </c>
      <c r="C57" s="106" t="s">
        <v>15</v>
      </c>
      <c r="D57" s="103">
        <v>2076501.93</v>
      </c>
      <c r="E57" s="103">
        <v>0</v>
      </c>
      <c r="F57" s="103">
        <v>2076501.93</v>
      </c>
      <c r="G57" s="103">
        <v>2310720.14</v>
      </c>
      <c r="H57" s="103"/>
      <c r="I57" s="103">
        <v>-234218.2100000002</v>
      </c>
    </row>
    <row r="58" spans="1:9" s="87" customFormat="1" ht="21.75" customHeight="1">
      <c r="A58" s="295" t="s">
        <v>47</v>
      </c>
      <c r="B58" s="89" t="s">
        <v>48</v>
      </c>
      <c r="C58" s="89" t="str">
        <f>VLOOKUP(B58,DATOS!$A$1:$B$11,2,0)</f>
        <v>TASAS Y CONTRIBUCIONES</v>
      </c>
      <c r="D58" s="88">
        <v>38849590</v>
      </c>
      <c r="E58" s="88">
        <v>-147089.37999999998</v>
      </c>
      <c r="F58" s="88">
        <v>38702500.620000005</v>
      </c>
      <c r="G58" s="88">
        <v>24345311.27</v>
      </c>
      <c r="H58" s="88"/>
      <c r="I58" s="88">
        <f>+F58-G58</f>
        <v>14357189.350000005</v>
      </c>
    </row>
    <row r="59" spans="1:9" s="87" customFormat="1">
      <c r="A59" s="295" t="s">
        <v>47</v>
      </c>
      <c r="B59" s="89" t="s">
        <v>24</v>
      </c>
      <c r="C59" s="89" t="str">
        <f>VLOOKUP(B59,DATOS!$A$1:$B$11,2,0)</f>
        <v xml:space="preserve">VENTA DE BIENES Y SERVICIOS </v>
      </c>
      <c r="D59" s="88">
        <v>30000</v>
      </c>
      <c r="E59" s="88">
        <v>84040</v>
      </c>
      <c r="F59" s="88">
        <v>114040</v>
      </c>
      <c r="G59" s="88">
        <v>114040</v>
      </c>
      <c r="H59" s="88"/>
      <c r="I59" s="88">
        <f t="shared" ref="I59:I67" si="4">+F59-G59</f>
        <v>0</v>
      </c>
    </row>
    <row r="60" spans="1:9" s="87" customFormat="1">
      <c r="A60" s="295" t="s">
        <v>47</v>
      </c>
      <c r="B60" s="89" t="s">
        <v>22</v>
      </c>
      <c r="C60" s="89" t="str">
        <f>VLOOKUP(B60,DATOS!$A$1:$B$11,2,0)</f>
        <v xml:space="preserve">RENTAS DE INVERSIONES Y MULTAS          </v>
      </c>
      <c r="D60" s="88">
        <v>35000</v>
      </c>
      <c r="E60" s="88">
        <v>62751.17</v>
      </c>
      <c r="F60" s="88">
        <v>97751.17</v>
      </c>
      <c r="G60" s="88">
        <v>75283.53</v>
      </c>
      <c r="H60" s="88"/>
      <c r="I60" s="88">
        <f t="shared" si="4"/>
        <v>22467.64</v>
      </c>
    </row>
    <row r="61" spans="1:9" s="87" customFormat="1">
      <c r="A61" s="295" t="s">
        <v>47</v>
      </c>
      <c r="B61" s="89" t="s">
        <v>36</v>
      </c>
      <c r="C61" s="89" t="str">
        <f>VLOOKUP(B61,DATOS!$A$1:$B$11,2,0)</f>
        <v>TRANSFERENCIAS Y DONACIONES CORRIENTES</v>
      </c>
      <c r="D61" s="88">
        <v>0</v>
      </c>
      <c r="E61" s="88">
        <v>29792</v>
      </c>
      <c r="F61" s="88">
        <v>29792</v>
      </c>
      <c r="G61" s="88">
        <v>29792</v>
      </c>
      <c r="H61" s="88"/>
      <c r="I61" s="88">
        <f t="shared" si="4"/>
        <v>0</v>
      </c>
    </row>
    <row r="62" spans="1:9" s="87" customFormat="1">
      <c r="A62" s="295" t="s">
        <v>47</v>
      </c>
      <c r="B62" s="89" t="s">
        <v>27</v>
      </c>
      <c r="C62" s="89" t="str">
        <f>VLOOKUP(B62,DATOS!$A$1:$B$11,2,0)</f>
        <v>OTROS INGRESOS</v>
      </c>
      <c r="D62" s="88">
        <v>75000</v>
      </c>
      <c r="E62" s="88">
        <v>0</v>
      </c>
      <c r="F62" s="88">
        <v>75000</v>
      </c>
      <c r="G62" s="88">
        <v>38192.349999999991</v>
      </c>
      <c r="H62" s="88"/>
      <c r="I62" s="88">
        <f t="shared" si="4"/>
        <v>36807.650000000009</v>
      </c>
    </row>
    <row r="63" spans="1:9" s="87" customFormat="1">
      <c r="A63" s="295" t="s">
        <v>47</v>
      </c>
      <c r="B63" s="89" t="s">
        <v>51</v>
      </c>
      <c r="C63" s="89" t="str">
        <f>VLOOKUP(B63,DATOS!$A$1:$B$11,2,0)</f>
        <v>RECUPERACIÓN DE INVERSIONES</v>
      </c>
      <c r="D63" s="88">
        <v>570000</v>
      </c>
      <c r="E63" s="88">
        <v>0</v>
      </c>
      <c r="F63" s="88">
        <v>570000</v>
      </c>
      <c r="G63" s="88">
        <v>113607.05000000002</v>
      </c>
      <c r="H63" s="88"/>
      <c r="I63" s="88">
        <f t="shared" si="4"/>
        <v>456392.94999999995</v>
      </c>
    </row>
    <row r="64" spans="1:9" s="87" customFormat="1" ht="45">
      <c r="A64" s="295" t="s">
        <v>47</v>
      </c>
      <c r="B64" s="89" t="s">
        <v>8</v>
      </c>
      <c r="C64" s="117" t="str">
        <f>VLOOKUP(B64,DATOS!$A$1:$B$11,2,0)</f>
        <v>TRANSFERENCIAS Y DONACIONES DE CAPITAL E INVERSIÓN</v>
      </c>
      <c r="D64" s="88">
        <v>0</v>
      </c>
      <c r="E64" s="88">
        <v>522305.19000000006</v>
      </c>
      <c r="F64" s="88">
        <v>522305.19000000006</v>
      </c>
      <c r="G64" s="88">
        <v>314846.78999999998</v>
      </c>
      <c r="H64" s="88"/>
      <c r="I64" s="88">
        <f t="shared" si="4"/>
        <v>207458.40000000008</v>
      </c>
    </row>
    <row r="65" spans="1:11" s="87" customFormat="1">
      <c r="A65" s="295" t="s">
        <v>47</v>
      </c>
      <c r="B65" s="89" t="s">
        <v>10</v>
      </c>
      <c r="C65" s="89" t="str">
        <f>VLOOKUP(B65,DATOS!$A$1:$B$11,2,0)</f>
        <v>FINANCIAMIENTO PÚBLICO</v>
      </c>
      <c r="D65" s="88">
        <v>0</v>
      </c>
      <c r="E65" s="88">
        <v>1811263.47</v>
      </c>
      <c r="F65" s="88">
        <v>1811263.47</v>
      </c>
      <c r="G65" s="88">
        <v>1264871.49</v>
      </c>
      <c r="H65" s="88"/>
      <c r="I65" s="88">
        <f t="shared" si="4"/>
        <v>546391.98</v>
      </c>
    </row>
    <row r="66" spans="1:11" s="87" customFormat="1">
      <c r="A66" s="295" t="s">
        <v>47</v>
      </c>
      <c r="B66" s="89" t="s">
        <v>12</v>
      </c>
      <c r="C66" s="89" t="str">
        <f>VLOOKUP(B66,DATOS!$A$1:$B$11,2,0)</f>
        <v>SALDOS DISPONIBLES</v>
      </c>
      <c r="D66" s="88">
        <v>0</v>
      </c>
      <c r="E66" s="88">
        <v>2151749.64</v>
      </c>
      <c r="F66" s="88">
        <v>2151749.64</v>
      </c>
      <c r="G66" s="88">
        <v>2171749.64</v>
      </c>
      <c r="H66" s="88"/>
      <c r="I66" s="88">
        <f t="shared" si="4"/>
        <v>-20000</v>
      </c>
    </row>
    <row r="67" spans="1:11" s="87" customFormat="1">
      <c r="A67" s="295" t="s">
        <v>47</v>
      </c>
      <c r="B67" s="89" t="s">
        <v>14</v>
      </c>
      <c r="C67" s="89" t="str">
        <f>VLOOKUP(B67,DATOS!$A$1:$B$11,2,0)</f>
        <v>CUENTAS PENDIENTES POR COBRAR</v>
      </c>
      <c r="D67" s="88">
        <v>0</v>
      </c>
      <c r="E67" s="88">
        <v>7786045.3499999996</v>
      </c>
      <c r="F67" s="88">
        <v>7786045.3499999996</v>
      </c>
      <c r="G67" s="88">
        <v>7272444.8499999996</v>
      </c>
      <c r="H67" s="88"/>
      <c r="I67" s="88">
        <f t="shared" si="4"/>
        <v>513600.5</v>
      </c>
    </row>
    <row r="68" spans="1:11" s="85" customFormat="1">
      <c r="A68" s="298" t="s">
        <v>23</v>
      </c>
      <c r="B68" s="83" t="s">
        <v>24</v>
      </c>
      <c r="C68" s="84" t="s">
        <v>25</v>
      </c>
      <c r="D68" s="44">
        <v>1465051.21</v>
      </c>
      <c r="E68" s="44">
        <v>0</v>
      </c>
      <c r="F68" s="86">
        <v>1465051.21</v>
      </c>
      <c r="G68" s="86">
        <v>0</v>
      </c>
      <c r="H68" s="86"/>
      <c r="I68" s="86">
        <f>+F68-G68</f>
        <v>1465051.21</v>
      </c>
    </row>
    <row r="69" spans="1:11" s="85" customFormat="1" ht="30">
      <c r="A69" s="298" t="s">
        <v>23</v>
      </c>
      <c r="B69" s="83" t="s">
        <v>36</v>
      </c>
      <c r="C69" s="60" t="s">
        <v>33</v>
      </c>
      <c r="D69" s="44">
        <v>270</v>
      </c>
      <c r="E69" s="44">
        <v>0</v>
      </c>
      <c r="F69" s="86">
        <v>270</v>
      </c>
      <c r="G69" s="86">
        <v>2057346.16</v>
      </c>
      <c r="H69" s="86"/>
      <c r="I69" s="86">
        <f t="shared" ref="I69:I71" si="5">+F69-G69</f>
        <v>-2057076.16</v>
      </c>
    </row>
    <row r="70" spans="1:11" s="85" customFormat="1" ht="60">
      <c r="A70" s="298" t="s">
        <v>23</v>
      </c>
      <c r="B70" s="83" t="s">
        <v>8</v>
      </c>
      <c r="C70" s="84" t="s">
        <v>29</v>
      </c>
      <c r="D70" s="44">
        <v>4234660.1500000004</v>
      </c>
      <c r="E70" s="44">
        <v>0</v>
      </c>
      <c r="F70" s="86">
        <v>4234660.1500000004</v>
      </c>
      <c r="G70" s="86">
        <v>1331711.6000000001</v>
      </c>
      <c r="H70" s="86"/>
      <c r="I70" s="86">
        <f t="shared" si="5"/>
        <v>2902948.5500000003</v>
      </c>
    </row>
    <row r="71" spans="1:11" s="85" customFormat="1">
      <c r="A71" s="298" t="s">
        <v>23</v>
      </c>
      <c r="B71" s="83" t="s">
        <v>12</v>
      </c>
      <c r="C71" s="84" t="s">
        <v>19</v>
      </c>
      <c r="D71" s="86">
        <v>16461247.470000001</v>
      </c>
      <c r="E71" s="86">
        <v>0</v>
      </c>
      <c r="F71" s="86">
        <v>16461247.470000001</v>
      </c>
      <c r="G71" s="86">
        <v>0</v>
      </c>
      <c r="H71" s="86"/>
      <c r="I71" s="86">
        <f t="shared" si="5"/>
        <v>16461247.470000001</v>
      </c>
    </row>
    <row r="72" spans="1:11" s="28" customFormat="1" ht="42.75" customHeight="1">
      <c r="A72" s="42" t="s">
        <v>56</v>
      </c>
      <c r="B72" s="77" t="s">
        <v>48</v>
      </c>
      <c r="C72" s="42" t="s">
        <v>57</v>
      </c>
      <c r="D72" s="78">
        <v>8714380</v>
      </c>
      <c r="E72" s="78">
        <v>0</v>
      </c>
      <c r="F72" s="78">
        <v>8714380</v>
      </c>
      <c r="G72" s="78">
        <v>4916700</v>
      </c>
      <c r="H72" s="78">
        <v>4916199.04</v>
      </c>
      <c r="I72" s="78">
        <v>3797680</v>
      </c>
    </row>
    <row r="73" spans="1:11" s="28" customFormat="1" ht="42.75" customHeight="1">
      <c r="A73" s="42" t="s">
        <v>56</v>
      </c>
      <c r="B73" s="77" t="s">
        <v>24</v>
      </c>
      <c r="C73" s="42" t="s">
        <v>25</v>
      </c>
      <c r="D73" s="78">
        <v>188733</v>
      </c>
      <c r="E73" s="78">
        <v>163296.62</v>
      </c>
      <c r="F73" s="78">
        <v>352029.62</v>
      </c>
      <c r="G73" s="78">
        <v>231325.66999999998</v>
      </c>
      <c r="H73" s="78">
        <v>231055.67</v>
      </c>
      <c r="I73" s="78">
        <v>120703.95000000001</v>
      </c>
    </row>
    <row r="74" spans="1:11" s="28" customFormat="1" ht="30.75" customHeight="1">
      <c r="A74" s="42" t="s">
        <v>56</v>
      </c>
      <c r="B74" s="77" t="s">
        <v>22</v>
      </c>
      <c r="C74" s="42" t="s">
        <v>26</v>
      </c>
      <c r="D74" s="78">
        <v>10000</v>
      </c>
      <c r="E74" s="78">
        <v>0</v>
      </c>
      <c r="F74" s="78">
        <v>10000</v>
      </c>
      <c r="G74" s="78">
        <v>24256.7</v>
      </c>
      <c r="H74" s="78">
        <v>24256.7</v>
      </c>
      <c r="I74" s="78">
        <v>-14256.699999999999</v>
      </c>
    </row>
    <row r="75" spans="1:11" s="28" customFormat="1" ht="30.75" customHeight="1">
      <c r="A75" s="42" t="s">
        <v>56</v>
      </c>
      <c r="B75" s="77" t="s">
        <v>27</v>
      </c>
      <c r="C75" s="42" t="s">
        <v>58</v>
      </c>
      <c r="D75" s="78">
        <v>325527</v>
      </c>
      <c r="E75" s="78">
        <v>0</v>
      </c>
      <c r="F75" s="78">
        <v>325527</v>
      </c>
      <c r="G75" s="78">
        <v>171640.99</v>
      </c>
      <c r="H75" s="78">
        <v>171640.99</v>
      </c>
      <c r="I75" s="78">
        <v>153886.01</v>
      </c>
    </row>
    <row r="76" spans="1:11" s="28" customFormat="1" ht="42" customHeight="1">
      <c r="A76" s="42" t="s">
        <v>56</v>
      </c>
      <c r="B76" s="77" t="s">
        <v>12</v>
      </c>
      <c r="C76" s="17" t="s">
        <v>13</v>
      </c>
      <c r="D76" s="78">
        <v>3826360</v>
      </c>
      <c r="E76" s="78">
        <v>953412.59</v>
      </c>
      <c r="F76" s="78">
        <v>4779772.59</v>
      </c>
      <c r="G76" s="78">
        <v>4779772.59</v>
      </c>
      <c r="H76" s="78">
        <v>4779772.59</v>
      </c>
      <c r="I76" s="78">
        <v>0</v>
      </c>
    </row>
    <row r="77" spans="1:11" s="28" customFormat="1" ht="42" customHeight="1">
      <c r="A77" s="42" t="s">
        <v>56</v>
      </c>
      <c r="B77" s="77" t="s">
        <v>14</v>
      </c>
      <c r="C77" s="17" t="s">
        <v>15</v>
      </c>
      <c r="D77" s="78">
        <v>805000</v>
      </c>
      <c r="E77" s="78">
        <v>-520054.25</v>
      </c>
      <c r="F77" s="78">
        <v>284945.75</v>
      </c>
      <c r="G77" s="78">
        <v>284922.61000000004</v>
      </c>
      <c r="H77" s="78">
        <v>284922.61000000004</v>
      </c>
      <c r="I77" s="78">
        <v>23.140000000000327</v>
      </c>
      <c r="J77" s="27"/>
      <c r="K77" s="27"/>
    </row>
  </sheetData>
  <sortState ref="A2:I82">
    <sortCondition ref="B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zoomScale="90" zoomScaleNormal="90" workbookViewId="0">
      <selection activeCell="D134" sqref="D134"/>
    </sheetView>
  </sheetViews>
  <sheetFormatPr baseColWidth="10" defaultColWidth="11.42578125" defaultRowHeight="15" outlineLevelRow="2"/>
  <cols>
    <col min="1" max="1" width="25.85546875" style="145" customWidth="1"/>
    <col min="2" max="2" width="18.140625" style="146" customWidth="1"/>
    <col min="3" max="3" width="39.140625" style="147"/>
    <col min="4" max="4" width="39.140625" style="148"/>
    <col min="5" max="10" width="12" style="149" hidden="1" customWidth="1"/>
    <col min="11" max="16384" width="11.42578125" style="149"/>
  </cols>
  <sheetData>
    <row r="1" spans="1:10" s="202" customFormat="1" ht="29.25" customHeight="1">
      <c r="A1" s="143" t="s">
        <v>68</v>
      </c>
      <c r="B1" s="143" t="s">
        <v>0</v>
      </c>
      <c r="C1" s="143" t="s">
        <v>1</v>
      </c>
      <c r="D1" s="205" t="s">
        <v>2</v>
      </c>
      <c r="E1" s="144" t="s">
        <v>3</v>
      </c>
      <c r="F1" s="143" t="s">
        <v>4</v>
      </c>
      <c r="G1" s="143" t="s">
        <v>5</v>
      </c>
      <c r="H1" s="143" t="s">
        <v>6</v>
      </c>
      <c r="I1" s="143" t="s">
        <v>7</v>
      </c>
    </row>
    <row r="2" spans="1:10" s="151" customFormat="1" outlineLevel="2">
      <c r="A2" s="150" t="s">
        <v>34</v>
      </c>
      <c r="B2" s="169">
        <v>130116</v>
      </c>
      <c r="C2" s="217" t="s">
        <v>74</v>
      </c>
      <c r="D2" s="203">
        <v>7716190.7200000007</v>
      </c>
      <c r="E2" s="208"/>
      <c r="F2" s="204"/>
      <c r="G2" s="204"/>
      <c r="H2" s="204"/>
      <c r="I2" s="204"/>
    </row>
    <row r="3" spans="1:10" s="151" customFormat="1" ht="30" outlineLevel="2">
      <c r="A3" s="150" t="s">
        <v>34</v>
      </c>
      <c r="B3" s="169">
        <v>140399</v>
      </c>
      <c r="C3" s="217" t="s">
        <v>75</v>
      </c>
      <c r="D3" s="203">
        <v>6538904.7550258599</v>
      </c>
      <c r="E3" s="208"/>
      <c r="F3" s="204"/>
      <c r="G3" s="204"/>
      <c r="H3" s="204"/>
      <c r="I3" s="204"/>
    </row>
    <row r="4" spans="1:10" s="151" customFormat="1" ht="30" outlineLevel="2">
      <c r="A4" s="150" t="s">
        <v>34</v>
      </c>
      <c r="B4" s="169">
        <v>280102</v>
      </c>
      <c r="C4" s="218" t="s">
        <v>76</v>
      </c>
      <c r="D4" s="203">
        <v>20700000</v>
      </c>
      <c r="E4" s="208"/>
      <c r="F4" s="204"/>
      <c r="G4" s="204"/>
      <c r="H4" s="204"/>
      <c r="I4" s="204"/>
    </row>
    <row r="5" spans="1:10" s="151" customFormat="1" outlineLevel="2">
      <c r="A5" s="150" t="s">
        <v>34</v>
      </c>
      <c r="B5" s="169">
        <v>370199</v>
      </c>
      <c r="C5" s="218" t="s">
        <v>77</v>
      </c>
      <c r="D5" s="203">
        <v>419332.6</v>
      </c>
      <c r="E5" s="208"/>
      <c r="F5" s="204"/>
      <c r="G5" s="204"/>
      <c r="H5" s="204"/>
      <c r="I5" s="204"/>
    </row>
    <row r="6" spans="1:10" s="151" customFormat="1" ht="15.75" outlineLevel="1">
      <c r="A6" s="206" t="s">
        <v>220</v>
      </c>
      <c r="B6" s="169"/>
      <c r="C6" s="218"/>
      <c r="D6" s="203">
        <f>SUBTOTAL(9,D2:D5)</f>
        <v>35374428.075025864</v>
      </c>
      <c r="E6" s="208"/>
      <c r="F6" s="204"/>
      <c r="G6" s="204"/>
      <c r="H6" s="204"/>
      <c r="I6" s="204"/>
    </row>
    <row r="7" spans="1:10" s="176" customFormat="1" ht="30" outlineLevel="2">
      <c r="A7" s="170" t="s">
        <v>23</v>
      </c>
      <c r="B7" s="171" t="s">
        <v>78</v>
      </c>
      <c r="C7" s="172" t="s">
        <v>70</v>
      </c>
      <c r="D7" s="173">
        <v>465444.33999999997</v>
      </c>
      <c r="E7" s="209"/>
      <c r="F7" s="174"/>
      <c r="G7" s="174"/>
      <c r="H7" s="174"/>
      <c r="I7" s="174"/>
      <c r="J7" s="175"/>
    </row>
    <row r="8" spans="1:10" s="176" customFormat="1" ht="30" outlineLevel="2">
      <c r="A8" s="170" t="s">
        <v>23</v>
      </c>
      <c r="B8" s="171" t="s">
        <v>79</v>
      </c>
      <c r="C8" s="217" t="s">
        <v>71</v>
      </c>
      <c r="D8" s="173">
        <v>4400000</v>
      </c>
      <c r="E8" s="209"/>
      <c r="F8" s="174"/>
      <c r="G8" s="174"/>
      <c r="H8" s="174"/>
      <c r="I8" s="174"/>
      <c r="J8" s="175"/>
    </row>
    <row r="9" spans="1:10" s="176" customFormat="1" ht="30" outlineLevel="2">
      <c r="A9" s="170" t="s">
        <v>23</v>
      </c>
      <c r="B9" s="171" t="s">
        <v>80</v>
      </c>
      <c r="C9" s="172" t="s">
        <v>81</v>
      </c>
      <c r="D9" s="173">
        <v>2766908.39</v>
      </c>
      <c r="E9" s="209"/>
      <c r="F9" s="174"/>
      <c r="G9" s="174"/>
      <c r="H9" s="174"/>
      <c r="I9" s="174"/>
      <c r="J9" s="175"/>
    </row>
    <row r="10" spans="1:10" s="176" customFormat="1" ht="30" outlineLevel="2">
      <c r="A10" s="170" t="s">
        <v>23</v>
      </c>
      <c r="B10" s="171" t="s">
        <v>82</v>
      </c>
      <c r="C10" s="172" t="s">
        <v>71</v>
      </c>
      <c r="D10" s="173">
        <v>5459800</v>
      </c>
      <c r="E10" s="209"/>
      <c r="F10" s="174"/>
      <c r="G10" s="174"/>
      <c r="H10" s="174"/>
      <c r="I10" s="174"/>
      <c r="J10" s="175"/>
    </row>
    <row r="11" spans="1:10" s="176" customFormat="1" outlineLevel="2">
      <c r="A11" s="170" t="s">
        <v>23</v>
      </c>
      <c r="B11" s="171" t="s">
        <v>83</v>
      </c>
      <c r="C11" s="172" t="s">
        <v>72</v>
      </c>
      <c r="D11" s="177">
        <v>17226630.219999999</v>
      </c>
      <c r="E11" s="210"/>
      <c r="F11" s="174"/>
      <c r="G11" s="174"/>
      <c r="H11" s="174"/>
      <c r="I11" s="174"/>
      <c r="J11" s="175"/>
    </row>
    <row r="12" spans="1:10" s="176" customFormat="1" ht="15.75" outlineLevel="1">
      <c r="A12" s="196" t="s">
        <v>221</v>
      </c>
      <c r="B12" s="171"/>
      <c r="C12" s="172"/>
      <c r="D12" s="177">
        <f>SUBTOTAL(9,D7:D11)</f>
        <v>30318782.949999999</v>
      </c>
      <c r="E12" s="210"/>
      <c r="F12" s="174"/>
      <c r="G12" s="174"/>
      <c r="H12" s="174"/>
      <c r="I12" s="174"/>
      <c r="J12" s="175"/>
    </row>
    <row r="13" spans="1:10" outlineLevel="2">
      <c r="A13" s="178" t="s">
        <v>35</v>
      </c>
      <c r="B13" s="179">
        <v>180104</v>
      </c>
      <c r="C13" s="180" t="s">
        <v>84</v>
      </c>
      <c r="D13" s="181">
        <v>8200000</v>
      </c>
      <c r="E13" s="211"/>
      <c r="F13" s="180"/>
      <c r="G13" s="180"/>
      <c r="H13" s="180"/>
      <c r="I13" s="180"/>
    </row>
    <row r="14" spans="1:10" outlineLevel="2">
      <c r="A14" s="178" t="s">
        <v>35</v>
      </c>
      <c r="B14" s="179">
        <v>370102</v>
      </c>
      <c r="C14" s="180" t="s">
        <v>85</v>
      </c>
      <c r="D14" s="181">
        <v>7101616.5900000026</v>
      </c>
      <c r="E14" s="211"/>
      <c r="F14" s="180"/>
      <c r="G14" s="180"/>
      <c r="H14" s="180"/>
      <c r="I14" s="180"/>
    </row>
    <row r="15" spans="1:10" ht="31.5" outlineLevel="1">
      <c r="A15" s="197" t="s">
        <v>222</v>
      </c>
      <c r="B15" s="179"/>
      <c r="C15" s="180"/>
      <c r="D15" s="181">
        <f>SUBTOTAL(9,D13:D14)</f>
        <v>15301616.590000004</v>
      </c>
      <c r="E15" s="211"/>
      <c r="F15" s="180"/>
      <c r="G15" s="180"/>
      <c r="H15" s="180"/>
      <c r="I15" s="180"/>
    </row>
    <row r="16" spans="1:10" outlineLevel="2">
      <c r="A16" s="182" t="s">
        <v>16</v>
      </c>
      <c r="B16" s="179">
        <v>280104</v>
      </c>
      <c r="C16" s="180" t="s">
        <v>86</v>
      </c>
      <c r="D16" s="181">
        <v>16249493.390000001</v>
      </c>
      <c r="E16" s="211"/>
      <c r="F16" s="180"/>
      <c r="G16" s="180"/>
      <c r="H16" s="180"/>
      <c r="I16" s="180"/>
    </row>
    <row r="17" spans="1:9" outlineLevel="2">
      <c r="A17" s="182" t="s">
        <v>16</v>
      </c>
      <c r="B17" s="179">
        <v>280108</v>
      </c>
      <c r="C17" s="180" t="s">
        <v>87</v>
      </c>
      <c r="D17" s="181">
        <v>94255927.829999998</v>
      </c>
      <c r="E17" s="211"/>
      <c r="F17" s="180"/>
      <c r="G17" s="180"/>
      <c r="H17" s="180"/>
      <c r="I17" s="180"/>
    </row>
    <row r="18" spans="1:9" outlineLevel="2">
      <c r="A18" s="182" t="s">
        <v>16</v>
      </c>
      <c r="B18" s="179">
        <v>370199</v>
      </c>
      <c r="C18" s="180" t="s">
        <v>88</v>
      </c>
      <c r="D18" s="181">
        <v>8001656.5499999998</v>
      </c>
      <c r="E18" s="211"/>
      <c r="F18" s="180"/>
      <c r="G18" s="180"/>
      <c r="H18" s="180"/>
      <c r="I18" s="180"/>
    </row>
    <row r="19" spans="1:9" outlineLevel="2">
      <c r="A19" s="182" t="s">
        <v>16</v>
      </c>
      <c r="B19" s="179">
        <v>380101</v>
      </c>
      <c r="C19" s="180" t="s">
        <v>89</v>
      </c>
      <c r="D19" s="181">
        <v>3699641.6399999997</v>
      </c>
      <c r="E19" s="211"/>
      <c r="F19" s="180"/>
      <c r="G19" s="180"/>
      <c r="H19" s="180"/>
      <c r="I19" s="180"/>
    </row>
    <row r="20" spans="1:9" ht="15.75" outlineLevel="1">
      <c r="A20" s="198" t="s">
        <v>223</v>
      </c>
      <c r="B20" s="179"/>
      <c r="C20" s="180"/>
      <c r="D20" s="181">
        <f>SUBTOTAL(9,D16:D19)</f>
        <v>122206719.41</v>
      </c>
      <c r="E20" s="211"/>
      <c r="F20" s="180"/>
      <c r="G20" s="180"/>
      <c r="H20" s="180"/>
      <c r="I20" s="180"/>
    </row>
    <row r="21" spans="1:9" outlineLevel="2">
      <c r="A21" s="183" t="s">
        <v>21</v>
      </c>
      <c r="B21" s="152">
        <v>170202</v>
      </c>
      <c r="C21" s="153" t="s">
        <v>234</v>
      </c>
      <c r="D21" s="184">
        <v>116959.67999999999</v>
      </c>
      <c r="E21" s="212"/>
      <c r="F21" s="180"/>
      <c r="G21" s="180"/>
      <c r="H21" s="180"/>
      <c r="I21" s="180"/>
    </row>
    <row r="22" spans="1:9" outlineLevel="2">
      <c r="A22" s="183" t="s">
        <v>21</v>
      </c>
      <c r="B22" s="152">
        <v>170299</v>
      </c>
      <c r="C22" s="153" t="s">
        <v>95</v>
      </c>
      <c r="D22" s="184">
        <v>16311.6</v>
      </c>
      <c r="E22" s="212"/>
      <c r="F22" s="180"/>
      <c r="G22" s="180"/>
      <c r="H22" s="180"/>
      <c r="I22" s="180"/>
    </row>
    <row r="23" spans="1:9" outlineLevel="2">
      <c r="A23" s="183" t="s">
        <v>21</v>
      </c>
      <c r="B23" s="154">
        <v>280104</v>
      </c>
      <c r="C23" s="155" t="s">
        <v>235</v>
      </c>
      <c r="D23" s="156">
        <v>719879.62</v>
      </c>
      <c r="E23" s="212"/>
      <c r="F23" s="180"/>
      <c r="G23" s="180"/>
      <c r="H23" s="180"/>
      <c r="I23" s="180"/>
    </row>
    <row r="24" spans="1:9" outlineLevel="2">
      <c r="A24" s="183" t="s">
        <v>21</v>
      </c>
      <c r="B24" s="154">
        <v>370101</v>
      </c>
      <c r="C24" s="155" t="s">
        <v>236</v>
      </c>
      <c r="D24" s="156">
        <v>1182159.78</v>
      </c>
      <c r="E24" s="212"/>
      <c r="F24" s="180"/>
      <c r="G24" s="180"/>
      <c r="H24" s="180"/>
      <c r="I24" s="180"/>
    </row>
    <row r="25" spans="1:9" ht="15.75" outlineLevel="1">
      <c r="A25" s="199" t="s">
        <v>237</v>
      </c>
      <c r="B25" s="154"/>
      <c r="C25" s="155"/>
      <c r="D25" s="156">
        <f>SUBTOTAL(9,D21:D24)</f>
        <v>2035310.6800000002</v>
      </c>
      <c r="E25" s="212"/>
      <c r="F25" s="180"/>
      <c r="G25" s="180"/>
      <c r="H25" s="180"/>
      <c r="I25" s="180"/>
    </row>
    <row r="26" spans="1:9" s="190" customFormat="1" outlineLevel="2">
      <c r="A26" s="185" t="s">
        <v>47</v>
      </c>
      <c r="B26" s="186" t="s">
        <v>109</v>
      </c>
      <c r="C26" s="187" t="s">
        <v>90</v>
      </c>
      <c r="D26" s="188">
        <v>12200</v>
      </c>
      <c r="E26" s="213"/>
      <c r="F26" s="189"/>
      <c r="G26" s="189"/>
      <c r="H26" s="189"/>
      <c r="I26" s="189"/>
    </row>
    <row r="27" spans="1:9" s="190" customFormat="1" outlineLevel="2">
      <c r="A27" s="185" t="s">
        <v>47</v>
      </c>
      <c r="B27" s="186" t="s">
        <v>110</v>
      </c>
      <c r="C27" s="187" t="s">
        <v>91</v>
      </c>
      <c r="D27" s="188">
        <v>100000</v>
      </c>
      <c r="E27" s="213"/>
      <c r="F27" s="189"/>
      <c r="G27" s="189"/>
      <c r="H27" s="189"/>
      <c r="I27" s="189"/>
    </row>
    <row r="28" spans="1:9" s="190" customFormat="1" outlineLevel="2">
      <c r="A28" s="185" t="s">
        <v>47</v>
      </c>
      <c r="B28" s="186" t="s">
        <v>111</v>
      </c>
      <c r="C28" s="187" t="s">
        <v>92</v>
      </c>
      <c r="D28" s="188">
        <v>36200000</v>
      </c>
      <c r="E28" s="213"/>
      <c r="F28" s="189"/>
      <c r="G28" s="189"/>
      <c r="H28" s="189"/>
      <c r="I28" s="189"/>
    </row>
    <row r="29" spans="1:9" s="190" customFormat="1" outlineLevel="2">
      <c r="A29" s="185" t="s">
        <v>47</v>
      </c>
      <c r="B29" s="186" t="s">
        <v>112</v>
      </c>
      <c r="C29" s="187" t="s">
        <v>93</v>
      </c>
      <c r="D29" s="188">
        <v>12000</v>
      </c>
      <c r="E29" s="213"/>
      <c r="F29" s="189"/>
      <c r="G29" s="189"/>
      <c r="H29" s="189"/>
      <c r="I29" s="189"/>
    </row>
    <row r="30" spans="1:9" s="190" customFormat="1" outlineLevel="2">
      <c r="A30" s="185" t="s">
        <v>47</v>
      </c>
      <c r="B30" s="186" t="s">
        <v>113</v>
      </c>
      <c r="C30" s="187" t="s">
        <v>94</v>
      </c>
      <c r="D30" s="188">
        <v>200</v>
      </c>
      <c r="E30" s="213"/>
      <c r="F30" s="189"/>
      <c r="G30" s="189"/>
      <c r="H30" s="189"/>
      <c r="I30" s="189"/>
    </row>
    <row r="31" spans="1:9" s="190" customFormat="1" outlineLevel="2">
      <c r="A31" s="185" t="s">
        <v>47</v>
      </c>
      <c r="B31" s="186" t="s">
        <v>114</v>
      </c>
      <c r="C31" s="187" t="s">
        <v>95</v>
      </c>
      <c r="D31" s="188">
        <v>15000</v>
      </c>
      <c r="E31" s="213"/>
      <c r="F31" s="189"/>
      <c r="G31" s="189"/>
      <c r="H31" s="189"/>
      <c r="I31" s="189"/>
    </row>
    <row r="32" spans="1:9" s="190" customFormat="1" outlineLevel="2">
      <c r="A32" s="185" t="s">
        <v>47</v>
      </c>
      <c r="B32" s="186" t="s">
        <v>115</v>
      </c>
      <c r="C32" s="187" t="s">
        <v>96</v>
      </c>
      <c r="D32" s="188">
        <v>0</v>
      </c>
      <c r="E32" s="213"/>
      <c r="F32" s="189"/>
      <c r="G32" s="189"/>
      <c r="H32" s="189"/>
      <c r="I32" s="189"/>
    </row>
    <row r="33" spans="1:9" s="190" customFormat="1" outlineLevel="2">
      <c r="A33" s="185" t="s">
        <v>47</v>
      </c>
      <c r="B33" s="186" t="s">
        <v>116</v>
      </c>
      <c r="C33" s="187" t="s">
        <v>97</v>
      </c>
      <c r="D33" s="188">
        <v>300</v>
      </c>
      <c r="E33" s="213"/>
      <c r="F33" s="189"/>
      <c r="G33" s="189"/>
      <c r="H33" s="189"/>
      <c r="I33" s="189"/>
    </row>
    <row r="34" spans="1:9" s="190" customFormat="1" outlineLevel="2">
      <c r="A34" s="185" t="s">
        <v>47</v>
      </c>
      <c r="B34" s="186" t="s">
        <v>117</v>
      </c>
      <c r="C34" s="187" t="s">
        <v>98</v>
      </c>
      <c r="D34" s="188">
        <v>1000</v>
      </c>
      <c r="E34" s="213"/>
      <c r="F34" s="189"/>
      <c r="G34" s="189"/>
      <c r="H34" s="189"/>
      <c r="I34" s="189"/>
    </row>
    <row r="35" spans="1:9" s="190" customFormat="1" outlineLevel="2">
      <c r="A35" s="185" t="s">
        <v>47</v>
      </c>
      <c r="B35" s="186" t="s">
        <v>118</v>
      </c>
      <c r="C35" s="187" t="s">
        <v>99</v>
      </c>
      <c r="D35" s="188">
        <v>30000</v>
      </c>
      <c r="E35" s="213"/>
      <c r="F35" s="189"/>
      <c r="G35" s="189"/>
      <c r="H35" s="189"/>
      <c r="I35" s="189"/>
    </row>
    <row r="36" spans="1:9" s="190" customFormat="1" outlineLevel="2">
      <c r="A36" s="185" t="s">
        <v>47</v>
      </c>
      <c r="B36" s="186" t="s">
        <v>119</v>
      </c>
      <c r="C36" s="187" t="s">
        <v>100</v>
      </c>
      <c r="D36" s="188">
        <v>40000</v>
      </c>
      <c r="E36" s="213"/>
      <c r="F36" s="189"/>
      <c r="G36" s="189"/>
      <c r="H36" s="189"/>
      <c r="I36" s="189"/>
    </row>
    <row r="37" spans="1:9" s="190" customFormat="1" outlineLevel="2">
      <c r="A37" s="185" t="s">
        <v>47</v>
      </c>
      <c r="B37" s="186" t="s">
        <v>120</v>
      </c>
      <c r="C37" s="187" t="s">
        <v>101</v>
      </c>
      <c r="D37" s="188">
        <v>10000</v>
      </c>
      <c r="E37" s="213"/>
      <c r="F37" s="189"/>
      <c r="G37" s="189"/>
      <c r="H37" s="189"/>
      <c r="I37" s="189"/>
    </row>
    <row r="38" spans="1:9" s="190" customFormat="1" outlineLevel="2">
      <c r="A38" s="185" t="s">
        <v>47</v>
      </c>
      <c r="B38" s="186" t="s">
        <v>121</v>
      </c>
      <c r="C38" s="187" t="s">
        <v>102</v>
      </c>
      <c r="D38" s="188">
        <v>20000</v>
      </c>
      <c r="E38" s="213"/>
      <c r="F38" s="189"/>
      <c r="G38" s="189"/>
      <c r="H38" s="189"/>
      <c r="I38" s="189"/>
    </row>
    <row r="39" spans="1:9" s="190" customFormat="1" outlineLevel="2">
      <c r="A39" s="185" t="s">
        <v>47</v>
      </c>
      <c r="B39" s="186" t="s">
        <v>122</v>
      </c>
      <c r="C39" s="187" t="s">
        <v>103</v>
      </c>
      <c r="D39" s="188">
        <v>200000</v>
      </c>
      <c r="E39" s="213"/>
      <c r="F39" s="189"/>
      <c r="G39" s="189"/>
      <c r="H39" s="189"/>
      <c r="I39" s="189"/>
    </row>
    <row r="40" spans="1:9" s="190" customFormat="1" outlineLevel="2">
      <c r="A40" s="185" t="s">
        <v>47</v>
      </c>
      <c r="B40" s="186" t="s">
        <v>123</v>
      </c>
      <c r="C40" s="187" t="s">
        <v>104</v>
      </c>
      <c r="D40" s="188">
        <v>450836.53</v>
      </c>
      <c r="E40" s="213"/>
      <c r="F40" s="189"/>
      <c r="G40" s="189"/>
      <c r="H40" s="189"/>
      <c r="I40" s="189"/>
    </row>
    <row r="41" spans="1:9" s="190" customFormat="1" outlineLevel="2">
      <c r="A41" s="185" t="s">
        <v>47</v>
      </c>
      <c r="B41" s="186" t="s">
        <v>124</v>
      </c>
      <c r="C41" s="187" t="s">
        <v>105</v>
      </c>
      <c r="D41" s="188">
        <v>1811263.47</v>
      </c>
      <c r="E41" s="213"/>
      <c r="F41" s="189"/>
      <c r="G41" s="189"/>
      <c r="H41" s="189"/>
      <c r="I41" s="189"/>
    </row>
    <row r="42" spans="1:9" s="190" customFormat="1" outlineLevel="2">
      <c r="A42" s="185" t="s">
        <v>47</v>
      </c>
      <c r="B42" s="186" t="s">
        <v>83</v>
      </c>
      <c r="C42" s="187" t="s">
        <v>85</v>
      </c>
      <c r="D42" s="188">
        <v>3670023.85</v>
      </c>
      <c r="E42" s="213"/>
      <c r="F42" s="189"/>
      <c r="G42" s="189"/>
      <c r="H42" s="189"/>
      <c r="I42" s="189"/>
    </row>
    <row r="43" spans="1:9" s="190" customFormat="1" outlineLevel="2">
      <c r="A43" s="185" t="s">
        <v>47</v>
      </c>
      <c r="B43" s="186" t="s">
        <v>125</v>
      </c>
      <c r="C43" s="187" t="s">
        <v>106</v>
      </c>
      <c r="D43" s="188">
        <v>16301371.23</v>
      </c>
      <c r="E43" s="213"/>
      <c r="F43" s="189"/>
      <c r="G43" s="189"/>
      <c r="H43" s="189"/>
      <c r="I43" s="189"/>
    </row>
    <row r="44" spans="1:9" s="190" customFormat="1" outlineLevel="2">
      <c r="A44" s="185" t="s">
        <v>47</v>
      </c>
      <c r="B44" s="186" t="s">
        <v>126</v>
      </c>
      <c r="C44" s="187" t="s">
        <v>107</v>
      </c>
      <c r="D44" s="188">
        <v>515622.99</v>
      </c>
      <c r="E44" s="213"/>
      <c r="F44" s="189"/>
      <c r="G44" s="189"/>
      <c r="H44" s="189"/>
      <c r="I44" s="189"/>
    </row>
    <row r="45" spans="1:9" s="190" customFormat="1" outlineLevel="2">
      <c r="A45" s="185" t="s">
        <v>47</v>
      </c>
      <c r="B45" s="186" t="s">
        <v>127</v>
      </c>
      <c r="C45" s="187" t="s">
        <v>108</v>
      </c>
      <c r="D45" s="188">
        <v>3250000</v>
      </c>
      <c r="E45" s="213"/>
      <c r="F45" s="189"/>
      <c r="G45" s="189"/>
      <c r="H45" s="189"/>
      <c r="I45" s="189"/>
    </row>
    <row r="46" spans="1:9" s="190" customFormat="1" ht="15.75" outlineLevel="1">
      <c r="A46" s="200" t="s">
        <v>224</v>
      </c>
      <c r="B46" s="186"/>
      <c r="C46" s="187"/>
      <c r="D46" s="188">
        <f>SUBTOTAL(9,D26:D45)</f>
        <v>62639818.07</v>
      </c>
      <c r="E46" s="213"/>
      <c r="F46" s="189"/>
      <c r="G46" s="189"/>
      <c r="H46" s="189"/>
      <c r="I46" s="189"/>
    </row>
    <row r="47" spans="1:9" s="161" customFormat="1" outlineLevel="2">
      <c r="A47" s="168" t="s">
        <v>60</v>
      </c>
      <c r="B47" s="158" t="s">
        <v>152</v>
      </c>
      <c r="C47" s="159" t="s">
        <v>153</v>
      </c>
      <c r="D47" s="160">
        <v>4400000</v>
      </c>
      <c r="E47" s="214"/>
      <c r="F47" s="159"/>
      <c r="G47" s="159"/>
      <c r="H47" s="159"/>
      <c r="I47" s="159"/>
    </row>
    <row r="48" spans="1:9" s="161" customFormat="1" outlineLevel="2">
      <c r="A48" s="168" t="s">
        <v>60</v>
      </c>
      <c r="B48" s="158" t="s">
        <v>140</v>
      </c>
      <c r="C48" s="159" t="s">
        <v>151</v>
      </c>
      <c r="D48" s="160">
        <v>9143000</v>
      </c>
      <c r="E48" s="214"/>
      <c r="F48" s="159"/>
      <c r="G48" s="159"/>
      <c r="H48" s="159"/>
      <c r="I48" s="159"/>
    </row>
    <row r="49" spans="1:9" s="161" customFormat="1" outlineLevel="2">
      <c r="A49" s="168" t="s">
        <v>60</v>
      </c>
      <c r="B49" s="158" t="s">
        <v>141</v>
      </c>
      <c r="C49" s="159" t="s">
        <v>128</v>
      </c>
      <c r="D49" s="160">
        <v>2400000</v>
      </c>
      <c r="E49" s="214"/>
      <c r="F49" s="159"/>
      <c r="G49" s="159"/>
      <c r="H49" s="159"/>
      <c r="I49" s="159"/>
    </row>
    <row r="50" spans="1:9" s="161" customFormat="1" outlineLevel="2">
      <c r="A50" s="168" t="s">
        <v>60</v>
      </c>
      <c r="B50" s="158" t="s">
        <v>142</v>
      </c>
      <c r="C50" s="159" t="s">
        <v>129</v>
      </c>
      <c r="D50" s="160">
        <v>10000</v>
      </c>
      <c r="E50" s="214"/>
      <c r="F50" s="159"/>
      <c r="G50" s="159"/>
      <c r="H50" s="159"/>
      <c r="I50" s="159"/>
    </row>
    <row r="51" spans="1:9" s="161" customFormat="1" outlineLevel="2">
      <c r="A51" s="168" t="s">
        <v>60</v>
      </c>
      <c r="B51" s="158" t="s">
        <v>109</v>
      </c>
      <c r="C51" s="159" t="s">
        <v>130</v>
      </c>
      <c r="D51" s="160">
        <v>100000</v>
      </c>
      <c r="E51" s="214"/>
      <c r="F51" s="159"/>
      <c r="G51" s="159"/>
      <c r="H51" s="159"/>
      <c r="I51" s="159"/>
    </row>
    <row r="52" spans="1:9" s="161" customFormat="1" outlineLevel="2">
      <c r="A52" s="168" t="s">
        <v>60</v>
      </c>
      <c r="B52" s="158" t="s">
        <v>143</v>
      </c>
      <c r="C52" s="159" t="s">
        <v>131</v>
      </c>
      <c r="D52" s="160">
        <v>300000</v>
      </c>
      <c r="E52" s="214"/>
      <c r="F52" s="159"/>
      <c r="G52" s="159"/>
      <c r="H52" s="159"/>
      <c r="I52" s="159"/>
    </row>
    <row r="53" spans="1:9" s="161" customFormat="1" outlineLevel="2">
      <c r="A53" s="168" t="s">
        <v>60</v>
      </c>
      <c r="B53" s="158" t="s">
        <v>144</v>
      </c>
      <c r="C53" s="159" t="s">
        <v>132</v>
      </c>
      <c r="D53" s="160">
        <v>10000</v>
      </c>
      <c r="E53" s="214"/>
      <c r="F53" s="159"/>
      <c r="G53" s="159"/>
      <c r="H53" s="159"/>
      <c r="I53" s="159"/>
    </row>
    <row r="54" spans="1:9" s="161" customFormat="1" outlineLevel="2">
      <c r="A54" s="168" t="s">
        <v>60</v>
      </c>
      <c r="B54" s="158" t="s">
        <v>145</v>
      </c>
      <c r="C54" s="159" t="s">
        <v>154</v>
      </c>
      <c r="D54" s="160">
        <v>1600000</v>
      </c>
      <c r="E54" s="214"/>
      <c r="F54" s="159"/>
      <c r="G54" s="159"/>
      <c r="H54" s="159"/>
      <c r="I54" s="159"/>
    </row>
    <row r="55" spans="1:9" s="161" customFormat="1" outlineLevel="2">
      <c r="A55" s="168" t="s">
        <v>60</v>
      </c>
      <c r="B55" s="158" t="s">
        <v>78</v>
      </c>
      <c r="C55" s="159" t="s">
        <v>133</v>
      </c>
      <c r="D55" s="160">
        <v>1000</v>
      </c>
      <c r="E55" s="214"/>
      <c r="F55" s="159"/>
      <c r="G55" s="159"/>
      <c r="H55" s="159"/>
      <c r="I55" s="159"/>
    </row>
    <row r="56" spans="1:9" s="161" customFormat="1" outlineLevel="2">
      <c r="A56" s="168" t="s">
        <v>60</v>
      </c>
      <c r="B56" s="158" t="s">
        <v>112</v>
      </c>
      <c r="C56" s="159" t="s">
        <v>155</v>
      </c>
      <c r="D56" s="160">
        <v>1000000</v>
      </c>
      <c r="E56" s="214"/>
      <c r="F56" s="159"/>
      <c r="G56" s="159"/>
      <c r="H56" s="159"/>
      <c r="I56" s="159"/>
    </row>
    <row r="57" spans="1:9" s="161" customFormat="1" outlineLevel="2">
      <c r="A57" s="168" t="s">
        <v>60</v>
      </c>
      <c r="B57" s="158" t="s">
        <v>146</v>
      </c>
      <c r="C57" s="159" t="s">
        <v>134</v>
      </c>
      <c r="D57" s="160">
        <v>1000</v>
      </c>
      <c r="E57" s="214"/>
      <c r="F57" s="159"/>
      <c r="G57" s="159"/>
      <c r="H57" s="159"/>
      <c r="I57" s="159"/>
    </row>
    <row r="58" spans="1:9" s="161" customFormat="1" outlineLevel="2">
      <c r="A58" s="168" t="s">
        <v>60</v>
      </c>
      <c r="B58" s="158" t="s">
        <v>114</v>
      </c>
      <c r="C58" s="159" t="s">
        <v>95</v>
      </c>
      <c r="D58" s="160">
        <v>20000</v>
      </c>
      <c r="E58" s="214"/>
      <c r="F58" s="159"/>
      <c r="G58" s="159"/>
      <c r="H58" s="159"/>
      <c r="I58" s="159"/>
    </row>
    <row r="59" spans="1:9" s="161" customFormat="1" outlineLevel="2">
      <c r="A59" s="168" t="s">
        <v>60</v>
      </c>
      <c r="B59" s="158" t="s">
        <v>115</v>
      </c>
      <c r="C59" s="159" t="s">
        <v>135</v>
      </c>
      <c r="D59" s="160">
        <v>1000</v>
      </c>
      <c r="E59" s="214"/>
      <c r="F59" s="159"/>
      <c r="G59" s="159"/>
      <c r="H59" s="159"/>
      <c r="I59" s="159"/>
    </row>
    <row r="60" spans="1:9" s="161" customFormat="1" outlineLevel="2">
      <c r="A60" s="168" t="s">
        <v>60</v>
      </c>
      <c r="B60" s="158" t="s">
        <v>116</v>
      </c>
      <c r="C60" s="159" t="s">
        <v>156</v>
      </c>
      <c r="D60" s="160">
        <v>6800000</v>
      </c>
      <c r="E60" s="214"/>
      <c r="F60" s="159"/>
      <c r="G60" s="159"/>
      <c r="H60" s="159"/>
      <c r="I60" s="159"/>
    </row>
    <row r="61" spans="1:9" s="161" customFormat="1" outlineLevel="2">
      <c r="A61" s="168" t="s">
        <v>60</v>
      </c>
      <c r="B61" s="158" t="s">
        <v>117</v>
      </c>
      <c r="C61" s="159" t="s">
        <v>136</v>
      </c>
      <c r="D61" s="160">
        <v>300000</v>
      </c>
      <c r="E61" s="214"/>
      <c r="F61" s="159"/>
      <c r="G61" s="159"/>
      <c r="H61" s="159"/>
      <c r="I61" s="159"/>
    </row>
    <row r="62" spans="1:9" s="161" customFormat="1" outlineLevel="2">
      <c r="A62" s="168" t="s">
        <v>60</v>
      </c>
      <c r="B62" s="158" t="s">
        <v>147</v>
      </c>
      <c r="C62" s="159" t="s">
        <v>137</v>
      </c>
      <c r="D62" s="160">
        <v>50000</v>
      </c>
      <c r="E62" s="214"/>
      <c r="F62" s="159"/>
      <c r="G62" s="159"/>
      <c r="H62" s="159"/>
      <c r="I62" s="159"/>
    </row>
    <row r="63" spans="1:9" s="161" customFormat="1" outlineLevel="2">
      <c r="A63" s="168" t="s">
        <v>60</v>
      </c>
      <c r="B63" s="158" t="s">
        <v>118</v>
      </c>
      <c r="C63" s="159" t="s">
        <v>138</v>
      </c>
      <c r="D63" s="160">
        <v>517000</v>
      </c>
      <c r="E63" s="214"/>
      <c r="F63" s="159"/>
      <c r="G63" s="159"/>
      <c r="H63" s="159"/>
      <c r="I63" s="159"/>
    </row>
    <row r="64" spans="1:9" s="161" customFormat="1" outlineLevel="2">
      <c r="A64" s="168" t="s">
        <v>60</v>
      </c>
      <c r="B64" s="158" t="s">
        <v>119</v>
      </c>
      <c r="C64" s="159" t="s">
        <v>157</v>
      </c>
      <c r="D64" s="160">
        <v>781000</v>
      </c>
      <c r="E64" s="214"/>
      <c r="F64" s="159"/>
      <c r="G64" s="159"/>
      <c r="H64" s="159"/>
      <c r="I64" s="159"/>
    </row>
    <row r="65" spans="1:9" s="161" customFormat="1" outlineLevel="2">
      <c r="A65" s="168" t="s">
        <v>60</v>
      </c>
      <c r="B65" s="158" t="s">
        <v>148</v>
      </c>
      <c r="C65" s="159" t="s">
        <v>139</v>
      </c>
      <c r="D65" s="160">
        <v>10000</v>
      </c>
      <c r="E65" s="214"/>
      <c r="F65" s="159"/>
      <c r="G65" s="159"/>
      <c r="H65" s="159"/>
      <c r="I65" s="159"/>
    </row>
    <row r="66" spans="1:9" s="161" customFormat="1" outlineLevel="2">
      <c r="A66" s="168" t="s">
        <v>60</v>
      </c>
      <c r="B66" s="158" t="s">
        <v>149</v>
      </c>
      <c r="C66" s="159" t="s">
        <v>139</v>
      </c>
      <c r="D66" s="160">
        <v>18488851.640000001</v>
      </c>
      <c r="E66" s="214"/>
      <c r="F66" s="159"/>
      <c r="G66" s="159"/>
      <c r="H66" s="159"/>
      <c r="I66" s="159"/>
    </row>
    <row r="67" spans="1:9" s="161" customFormat="1" outlineLevel="2">
      <c r="A67" s="168" t="s">
        <v>60</v>
      </c>
      <c r="B67" s="158" t="s">
        <v>82</v>
      </c>
      <c r="C67" s="159" t="s">
        <v>158</v>
      </c>
      <c r="D67" s="160">
        <v>196750721.35999998</v>
      </c>
      <c r="E67" s="214"/>
      <c r="F67" s="159"/>
      <c r="G67" s="159"/>
      <c r="H67" s="159"/>
      <c r="I67" s="159"/>
    </row>
    <row r="68" spans="1:9" s="161" customFormat="1" outlineLevel="2">
      <c r="A68" s="168" t="s">
        <v>60</v>
      </c>
      <c r="B68" s="158" t="s">
        <v>150</v>
      </c>
      <c r="C68" s="159" t="s">
        <v>159</v>
      </c>
      <c r="D68" s="160">
        <v>34851594.850000001</v>
      </c>
      <c r="E68" s="214"/>
      <c r="F68" s="159"/>
      <c r="G68" s="159"/>
      <c r="H68" s="159"/>
      <c r="I68" s="159"/>
    </row>
    <row r="69" spans="1:9" s="161" customFormat="1" ht="15.75" outlineLevel="1">
      <c r="A69" s="157" t="s">
        <v>225</v>
      </c>
      <c r="B69" s="158"/>
      <c r="C69" s="159"/>
      <c r="D69" s="160">
        <f>SUBTOTAL(9,D47:D68)</f>
        <v>277535167.85000002</v>
      </c>
      <c r="E69" s="214"/>
      <c r="F69" s="159"/>
      <c r="G69" s="159"/>
      <c r="H69" s="159"/>
      <c r="I69" s="159"/>
    </row>
    <row r="70" spans="1:9" s="167" customFormat="1" outlineLevel="2">
      <c r="A70" s="162" t="s">
        <v>73</v>
      </c>
      <c r="B70" s="163">
        <v>140301</v>
      </c>
      <c r="C70" s="164" t="s">
        <v>160</v>
      </c>
      <c r="D70" s="165">
        <v>84686209.39560239</v>
      </c>
      <c r="E70" s="215"/>
      <c r="F70" s="166"/>
      <c r="G70" s="166"/>
      <c r="H70" s="166"/>
      <c r="I70" s="166"/>
    </row>
    <row r="71" spans="1:9" s="167" customFormat="1" outlineLevel="2">
      <c r="A71" s="162" t="s">
        <v>73</v>
      </c>
      <c r="B71" s="163">
        <v>130121</v>
      </c>
      <c r="C71" s="164" t="s">
        <v>161</v>
      </c>
      <c r="D71" s="165">
        <v>1506501</v>
      </c>
      <c r="E71" s="215"/>
      <c r="F71" s="166"/>
      <c r="G71" s="166"/>
      <c r="H71" s="166"/>
      <c r="I71" s="166"/>
    </row>
    <row r="72" spans="1:9" s="167" customFormat="1" outlineLevel="2">
      <c r="A72" s="162" t="s">
        <v>73</v>
      </c>
      <c r="B72" s="163">
        <v>130120</v>
      </c>
      <c r="C72" s="164" t="s">
        <v>162</v>
      </c>
      <c r="D72" s="165">
        <v>2792675</v>
      </c>
      <c r="E72" s="215"/>
      <c r="F72" s="166"/>
      <c r="G72" s="166"/>
      <c r="H72" s="166"/>
      <c r="I72" s="166"/>
    </row>
    <row r="73" spans="1:9" s="167" customFormat="1" outlineLevel="2">
      <c r="A73" s="162" t="s">
        <v>73</v>
      </c>
      <c r="B73" s="163">
        <v>140303</v>
      </c>
      <c r="C73" s="164" t="s">
        <v>163</v>
      </c>
      <c r="D73" s="165">
        <v>29317997.8776717</v>
      </c>
      <c r="E73" s="215"/>
      <c r="F73" s="166"/>
      <c r="G73" s="166"/>
      <c r="H73" s="166"/>
      <c r="I73" s="166"/>
    </row>
    <row r="74" spans="1:9" s="167" customFormat="1" outlineLevel="2">
      <c r="A74" s="162" t="s">
        <v>73</v>
      </c>
      <c r="B74" s="163">
        <v>140304</v>
      </c>
      <c r="C74" s="164" t="s">
        <v>164</v>
      </c>
      <c r="D74" s="165">
        <v>1255143</v>
      </c>
      <c r="E74" s="215"/>
      <c r="F74" s="166"/>
      <c r="G74" s="166"/>
      <c r="H74" s="166"/>
      <c r="I74" s="166"/>
    </row>
    <row r="75" spans="1:9" s="167" customFormat="1" outlineLevel="2">
      <c r="A75" s="162" t="s">
        <v>73</v>
      </c>
      <c r="B75" s="163">
        <v>130199</v>
      </c>
      <c r="C75" s="164" t="s">
        <v>165</v>
      </c>
      <c r="D75" s="165">
        <v>12184451.715</v>
      </c>
      <c r="E75" s="215"/>
      <c r="F75" s="166"/>
      <c r="G75" s="166"/>
      <c r="H75" s="166"/>
      <c r="I75" s="166"/>
    </row>
    <row r="76" spans="1:9" s="167" customFormat="1" outlineLevel="2">
      <c r="A76" s="162" t="s">
        <v>73</v>
      </c>
      <c r="B76" s="163">
        <v>170306</v>
      </c>
      <c r="C76" s="166" t="s">
        <v>166</v>
      </c>
      <c r="D76" s="165">
        <v>1686176.6000000238</v>
      </c>
      <c r="E76" s="215"/>
      <c r="F76" s="166"/>
      <c r="G76" s="166"/>
      <c r="H76" s="166"/>
      <c r="I76" s="166"/>
    </row>
    <row r="77" spans="1:9" s="167" customFormat="1" outlineLevel="2">
      <c r="A77" s="162" t="s">
        <v>73</v>
      </c>
      <c r="B77" s="163">
        <v>190499</v>
      </c>
      <c r="C77" s="166" t="s">
        <v>167</v>
      </c>
      <c r="D77" s="165">
        <v>3759762.31</v>
      </c>
      <c r="E77" s="215"/>
      <c r="F77" s="166"/>
      <c r="G77" s="166"/>
      <c r="H77" s="166"/>
      <c r="I77" s="166"/>
    </row>
    <row r="78" spans="1:9" s="167" customFormat="1" outlineLevel="2">
      <c r="A78" s="162" t="s">
        <v>73</v>
      </c>
      <c r="B78" s="163">
        <v>190499</v>
      </c>
      <c r="C78" s="166" t="s">
        <v>168</v>
      </c>
      <c r="D78" s="165">
        <v>1000000</v>
      </c>
      <c r="E78" s="215"/>
      <c r="F78" s="166"/>
      <c r="G78" s="166"/>
      <c r="H78" s="166"/>
      <c r="I78" s="166"/>
    </row>
    <row r="79" spans="1:9" s="167" customFormat="1" outlineLevel="2">
      <c r="A79" s="162" t="s">
        <v>73</v>
      </c>
      <c r="B79" s="163">
        <v>280104</v>
      </c>
      <c r="C79" s="166" t="s">
        <v>169</v>
      </c>
      <c r="D79" s="165">
        <v>18000000</v>
      </c>
      <c r="E79" s="215"/>
      <c r="F79" s="166"/>
      <c r="G79" s="166"/>
      <c r="H79" s="166"/>
      <c r="I79" s="166"/>
    </row>
    <row r="80" spans="1:9" s="167" customFormat="1" outlineLevel="2">
      <c r="A80" s="162" t="s">
        <v>73</v>
      </c>
      <c r="B80" s="163">
        <v>280106</v>
      </c>
      <c r="C80" s="166" t="s">
        <v>170</v>
      </c>
      <c r="D80" s="165">
        <v>690535.68534700014</v>
      </c>
      <c r="E80" s="215"/>
      <c r="F80" s="166"/>
      <c r="G80" s="166"/>
      <c r="H80" s="166"/>
      <c r="I80" s="166"/>
    </row>
    <row r="81" spans="1:10" s="167" customFormat="1" outlineLevel="2">
      <c r="A81" s="162" t="s">
        <v>73</v>
      </c>
      <c r="B81" s="163">
        <v>280301</v>
      </c>
      <c r="C81" s="166" t="s">
        <v>171</v>
      </c>
      <c r="D81" s="165">
        <v>400000</v>
      </c>
      <c r="E81" s="215"/>
      <c r="F81" s="166"/>
      <c r="G81" s="166"/>
      <c r="H81" s="166"/>
      <c r="I81" s="166"/>
    </row>
    <row r="82" spans="1:10" s="167" customFormat="1" outlineLevel="2">
      <c r="A82" s="162" t="s">
        <v>73</v>
      </c>
      <c r="B82" s="163">
        <v>360201</v>
      </c>
      <c r="C82" s="166" t="s">
        <v>172</v>
      </c>
      <c r="D82" s="165">
        <v>779001.84465300001</v>
      </c>
      <c r="E82" s="215"/>
      <c r="F82" s="166"/>
      <c r="G82" s="166"/>
      <c r="H82" s="166"/>
      <c r="I82" s="166"/>
    </row>
    <row r="83" spans="1:10" s="167" customFormat="1" outlineLevel="2">
      <c r="A83" s="162" t="s">
        <v>73</v>
      </c>
      <c r="B83" s="163">
        <v>360301</v>
      </c>
      <c r="C83" s="166" t="s">
        <v>173</v>
      </c>
      <c r="D83" s="165">
        <v>0</v>
      </c>
      <c r="E83" s="215"/>
      <c r="F83" s="166"/>
      <c r="G83" s="166"/>
      <c r="H83" s="166"/>
      <c r="I83" s="166"/>
    </row>
    <row r="84" spans="1:10" s="167" customFormat="1" outlineLevel="2">
      <c r="A84" s="162" t="s">
        <v>73</v>
      </c>
      <c r="B84" s="163">
        <v>370199</v>
      </c>
      <c r="C84" s="166" t="s">
        <v>174</v>
      </c>
      <c r="D84" s="165">
        <v>4344933</v>
      </c>
      <c r="E84" s="215"/>
      <c r="F84" s="166"/>
      <c r="G84" s="166"/>
      <c r="H84" s="166"/>
      <c r="I84" s="166"/>
    </row>
    <row r="85" spans="1:10" s="167" customFormat="1" outlineLevel="2">
      <c r="A85" s="162" t="s">
        <v>73</v>
      </c>
      <c r="B85" s="163">
        <v>380103</v>
      </c>
      <c r="C85" s="166" t="s">
        <v>175</v>
      </c>
      <c r="D85" s="165">
        <v>12317080</v>
      </c>
      <c r="E85" s="215"/>
      <c r="F85" s="166"/>
      <c r="G85" s="166"/>
      <c r="H85" s="166"/>
      <c r="I85" s="166"/>
    </row>
    <row r="86" spans="1:10" s="167" customFormat="1" outlineLevel="2">
      <c r="A86" s="162" t="s">
        <v>73</v>
      </c>
      <c r="B86" s="163">
        <v>380101</v>
      </c>
      <c r="C86" s="166" t="s">
        <v>176</v>
      </c>
      <c r="D86" s="165">
        <v>0</v>
      </c>
      <c r="E86" s="215"/>
      <c r="F86" s="166"/>
      <c r="G86" s="166"/>
      <c r="H86" s="166"/>
      <c r="I86" s="166"/>
    </row>
    <row r="87" spans="1:10" s="167" customFormat="1" outlineLevel="2">
      <c r="A87" s="162" t="s">
        <v>73</v>
      </c>
      <c r="B87" s="163">
        <v>380101</v>
      </c>
      <c r="C87" s="166" t="s">
        <v>177</v>
      </c>
      <c r="D87" s="165">
        <v>1731247.25</v>
      </c>
      <c r="E87" s="215"/>
      <c r="F87" s="166"/>
      <c r="G87" s="166"/>
      <c r="H87" s="166"/>
      <c r="I87" s="166"/>
    </row>
    <row r="88" spans="1:10" s="167" customFormat="1" ht="15.75" outlineLevel="1">
      <c r="A88" s="201" t="s">
        <v>226</v>
      </c>
      <c r="B88" s="163"/>
      <c r="C88" s="166"/>
      <c r="D88" s="165">
        <f>SUBTOTAL(9,D70:D87)</f>
        <v>176451714.67827412</v>
      </c>
      <c r="E88" s="215"/>
      <c r="F88" s="166"/>
      <c r="G88" s="166"/>
      <c r="H88" s="166"/>
      <c r="I88" s="166"/>
    </row>
    <row r="89" spans="1:10" outlineLevel="2">
      <c r="A89" s="183" t="s">
        <v>54</v>
      </c>
      <c r="B89" s="191">
        <v>130112</v>
      </c>
      <c r="C89" s="180" t="s">
        <v>178</v>
      </c>
      <c r="D89" s="192">
        <v>427362.11449999997</v>
      </c>
      <c r="E89" s="216"/>
      <c r="F89" s="193"/>
      <c r="G89" s="193"/>
      <c r="H89" s="193"/>
      <c r="I89" s="193"/>
      <c r="J89" s="194"/>
    </row>
    <row r="90" spans="1:10" outlineLevel="2">
      <c r="A90" s="183" t="s">
        <v>54</v>
      </c>
      <c r="B90" s="191">
        <v>130114</v>
      </c>
      <c r="C90" s="180" t="s">
        <v>179</v>
      </c>
      <c r="D90" s="192">
        <v>2608280.2970000003</v>
      </c>
      <c r="E90" s="216"/>
      <c r="F90" s="193"/>
      <c r="G90" s="193"/>
      <c r="H90" s="193"/>
      <c r="I90" s="193"/>
      <c r="J90" s="194"/>
    </row>
    <row r="91" spans="1:10" outlineLevel="2">
      <c r="A91" s="183" t="s">
        <v>54</v>
      </c>
      <c r="B91" s="191">
        <v>140401</v>
      </c>
      <c r="C91" s="180" t="s">
        <v>180</v>
      </c>
      <c r="D91" s="192">
        <v>106528.2</v>
      </c>
      <c r="E91" s="216"/>
      <c r="F91" s="193"/>
      <c r="G91" s="193"/>
      <c r="H91" s="193"/>
      <c r="I91" s="193"/>
      <c r="J91" s="194"/>
    </row>
    <row r="92" spans="1:10" outlineLevel="2">
      <c r="A92" s="183" t="s">
        <v>54</v>
      </c>
      <c r="B92" s="191">
        <v>170202</v>
      </c>
      <c r="C92" s="180" t="s">
        <v>181</v>
      </c>
      <c r="D92" s="192">
        <v>6000</v>
      </c>
      <c r="E92" s="216"/>
      <c r="F92" s="193"/>
      <c r="G92" s="193"/>
      <c r="H92" s="193"/>
      <c r="I92" s="193"/>
      <c r="J92" s="194"/>
    </row>
    <row r="93" spans="1:10" outlineLevel="2">
      <c r="A93" s="183" t="s">
        <v>54</v>
      </c>
      <c r="B93" s="191">
        <v>170204</v>
      </c>
      <c r="C93" s="180" t="s">
        <v>182</v>
      </c>
      <c r="D93" s="192">
        <v>4848</v>
      </c>
      <c r="E93" s="216"/>
      <c r="F93" s="193"/>
      <c r="G93" s="193"/>
      <c r="H93" s="193"/>
      <c r="I93" s="193"/>
      <c r="J93" s="194"/>
    </row>
    <row r="94" spans="1:10" outlineLevel="2">
      <c r="A94" s="183" t="s">
        <v>54</v>
      </c>
      <c r="B94" s="191">
        <v>180104</v>
      </c>
      <c r="C94" s="180" t="s">
        <v>183</v>
      </c>
      <c r="D94" s="192">
        <v>558323.03</v>
      </c>
      <c r="E94" s="216"/>
      <c r="F94" s="193"/>
      <c r="G94" s="193"/>
      <c r="H94" s="193"/>
      <c r="I94" s="193"/>
      <c r="J94" s="194"/>
    </row>
    <row r="95" spans="1:10" outlineLevel="2">
      <c r="A95" s="183" t="s">
        <v>54</v>
      </c>
      <c r="B95" s="191">
        <v>190499</v>
      </c>
      <c r="C95" s="180" t="s">
        <v>184</v>
      </c>
      <c r="D95" s="192">
        <v>13513.214</v>
      </c>
      <c r="E95" s="216"/>
      <c r="F95" s="193"/>
      <c r="G95" s="193"/>
      <c r="H95" s="193"/>
      <c r="I95" s="193"/>
      <c r="J95" s="194"/>
    </row>
    <row r="96" spans="1:10" outlineLevel="2">
      <c r="A96" s="183" t="s">
        <v>54</v>
      </c>
      <c r="B96" s="191">
        <v>370102</v>
      </c>
      <c r="C96" s="180" t="s">
        <v>185</v>
      </c>
      <c r="D96" s="192">
        <v>2144335.27</v>
      </c>
      <c r="E96" s="216"/>
      <c r="F96" s="193"/>
      <c r="G96" s="193"/>
      <c r="H96" s="193"/>
      <c r="I96" s="193"/>
      <c r="J96" s="194"/>
    </row>
    <row r="97" spans="1:10" outlineLevel="2">
      <c r="A97" s="183" t="s">
        <v>54</v>
      </c>
      <c r="B97" s="191">
        <v>380101</v>
      </c>
      <c r="C97" s="180" t="s">
        <v>89</v>
      </c>
      <c r="D97" s="192">
        <v>73958.5</v>
      </c>
      <c r="E97" s="216"/>
      <c r="F97" s="193"/>
      <c r="G97" s="193"/>
      <c r="H97" s="193"/>
      <c r="I97" s="193"/>
      <c r="J97" s="194"/>
    </row>
    <row r="98" spans="1:10" outlineLevel="2">
      <c r="A98" s="183" t="s">
        <v>54</v>
      </c>
      <c r="B98" s="191">
        <v>380102</v>
      </c>
      <c r="C98" s="180" t="s">
        <v>186</v>
      </c>
      <c r="D98" s="192">
        <v>184148.59</v>
      </c>
      <c r="E98" s="216"/>
      <c r="F98" s="193"/>
      <c r="G98" s="193"/>
      <c r="H98" s="193"/>
      <c r="I98" s="193"/>
      <c r="J98" s="194"/>
    </row>
    <row r="99" spans="1:10" ht="15.75" outlineLevel="1">
      <c r="A99" s="199" t="s">
        <v>227</v>
      </c>
      <c r="B99" s="191"/>
      <c r="C99" s="180"/>
      <c r="D99" s="192">
        <f>SUBTOTAL(9,D89:D98)</f>
        <v>6127297.2155000009</v>
      </c>
      <c r="E99" s="216"/>
      <c r="F99" s="193"/>
      <c r="G99" s="193"/>
      <c r="H99" s="193"/>
      <c r="I99" s="193"/>
      <c r="J99" s="194"/>
    </row>
    <row r="100" spans="1:10" outlineLevel="2">
      <c r="A100" s="183" t="s">
        <v>55</v>
      </c>
      <c r="B100" s="179" t="s">
        <v>109</v>
      </c>
      <c r="C100" s="180" t="s">
        <v>187</v>
      </c>
      <c r="D100" s="173">
        <v>1500</v>
      </c>
      <c r="E100" s="211"/>
      <c r="F100" s="180"/>
      <c r="G100" s="180"/>
      <c r="H100" s="180"/>
      <c r="I100" s="180"/>
    </row>
    <row r="101" spans="1:10" outlineLevel="2">
      <c r="A101" s="183" t="s">
        <v>55</v>
      </c>
      <c r="B101" s="179" t="s">
        <v>144</v>
      </c>
      <c r="C101" s="180" t="s">
        <v>188</v>
      </c>
      <c r="D101" s="173">
        <v>950000</v>
      </c>
      <c r="E101" s="211"/>
      <c r="F101" s="180"/>
      <c r="G101" s="180"/>
      <c r="H101" s="180"/>
      <c r="I101" s="180"/>
    </row>
    <row r="102" spans="1:10" outlineLevel="2">
      <c r="A102" s="183" t="s">
        <v>55</v>
      </c>
      <c r="B102" s="179" t="s">
        <v>189</v>
      </c>
      <c r="C102" s="180" t="s">
        <v>190</v>
      </c>
      <c r="D102" s="173">
        <v>1450000</v>
      </c>
      <c r="E102" s="211"/>
      <c r="F102" s="180"/>
      <c r="G102" s="180"/>
      <c r="H102" s="180"/>
      <c r="I102" s="180"/>
    </row>
    <row r="103" spans="1:10" outlineLevel="2">
      <c r="A103" s="183" t="s">
        <v>55</v>
      </c>
      <c r="B103" s="179" t="s">
        <v>78</v>
      </c>
      <c r="C103" s="180" t="s">
        <v>191</v>
      </c>
      <c r="D103" s="173">
        <v>240000</v>
      </c>
      <c r="E103" s="211"/>
      <c r="F103" s="180"/>
      <c r="G103" s="180"/>
      <c r="H103" s="180"/>
      <c r="I103" s="180"/>
    </row>
    <row r="104" spans="1:10" outlineLevel="2">
      <c r="A104" s="183" t="s">
        <v>55</v>
      </c>
      <c r="B104" s="179" t="s">
        <v>192</v>
      </c>
      <c r="C104" s="180" t="s">
        <v>193</v>
      </c>
      <c r="D104" s="173">
        <v>65100</v>
      </c>
      <c r="E104" s="211"/>
      <c r="F104" s="180"/>
      <c r="G104" s="180"/>
      <c r="H104" s="180"/>
      <c r="I104" s="180"/>
    </row>
    <row r="105" spans="1:10" outlineLevel="2">
      <c r="A105" s="183" t="s">
        <v>55</v>
      </c>
      <c r="B105" s="179" t="s">
        <v>112</v>
      </c>
      <c r="C105" s="180" t="s">
        <v>194</v>
      </c>
      <c r="D105" s="173">
        <v>1882743</v>
      </c>
      <c r="E105" s="211"/>
      <c r="F105" s="180"/>
      <c r="G105" s="180"/>
      <c r="H105" s="180"/>
      <c r="I105" s="180"/>
    </row>
    <row r="106" spans="1:10" outlineLevel="2">
      <c r="A106" s="183" t="s">
        <v>55</v>
      </c>
      <c r="B106" s="179" t="s">
        <v>195</v>
      </c>
      <c r="C106" s="180" t="s">
        <v>196</v>
      </c>
      <c r="D106" s="173">
        <v>372880.19</v>
      </c>
      <c r="E106" s="211"/>
      <c r="F106" s="180"/>
      <c r="G106" s="180"/>
      <c r="H106" s="180"/>
      <c r="I106" s="180"/>
    </row>
    <row r="107" spans="1:10" outlineLevel="2">
      <c r="A107" s="183" t="s">
        <v>55</v>
      </c>
      <c r="B107" s="179" t="s">
        <v>116</v>
      </c>
      <c r="C107" s="180" t="s">
        <v>197</v>
      </c>
      <c r="D107" s="173">
        <v>100000</v>
      </c>
      <c r="E107" s="211"/>
      <c r="F107" s="180"/>
      <c r="G107" s="180"/>
      <c r="H107" s="180"/>
      <c r="I107" s="180"/>
    </row>
    <row r="108" spans="1:10" outlineLevel="2">
      <c r="A108" s="183" t="s">
        <v>55</v>
      </c>
      <c r="B108" s="179" t="s">
        <v>79</v>
      </c>
      <c r="C108" s="180" t="s">
        <v>198</v>
      </c>
      <c r="D108" s="173">
        <v>2526264</v>
      </c>
      <c r="E108" s="211"/>
      <c r="F108" s="180"/>
      <c r="G108" s="180"/>
      <c r="H108" s="180"/>
      <c r="I108" s="180"/>
    </row>
    <row r="109" spans="1:10" outlineLevel="2">
      <c r="A109" s="183" t="s">
        <v>55</v>
      </c>
      <c r="B109" s="179" t="s">
        <v>147</v>
      </c>
      <c r="C109" s="180" t="s">
        <v>199</v>
      </c>
      <c r="D109" s="173">
        <v>5000</v>
      </c>
      <c r="E109" s="211"/>
      <c r="F109" s="180"/>
      <c r="G109" s="180"/>
      <c r="H109" s="180"/>
      <c r="I109" s="180"/>
    </row>
    <row r="110" spans="1:10" outlineLevel="2">
      <c r="A110" s="183" t="s">
        <v>55</v>
      </c>
      <c r="B110" s="179" t="s">
        <v>119</v>
      </c>
      <c r="C110" s="180" t="s">
        <v>200</v>
      </c>
      <c r="D110" s="173">
        <v>106080</v>
      </c>
      <c r="E110" s="211"/>
      <c r="F110" s="180"/>
      <c r="G110" s="180"/>
      <c r="H110" s="180"/>
      <c r="I110" s="180"/>
    </row>
    <row r="111" spans="1:10" ht="15.75" outlineLevel="1">
      <c r="A111" s="199" t="s">
        <v>228</v>
      </c>
      <c r="B111" s="179"/>
      <c r="C111" s="180"/>
      <c r="D111" s="173">
        <f>SUBTOTAL(9,D100:D110)</f>
        <v>7699567.1900000004</v>
      </c>
      <c r="E111" s="211"/>
      <c r="F111" s="180"/>
      <c r="G111" s="180"/>
      <c r="H111" s="180"/>
      <c r="I111" s="180"/>
    </row>
    <row r="112" spans="1:10" outlineLevel="2">
      <c r="A112" s="183" t="s">
        <v>64</v>
      </c>
      <c r="B112" s="179" t="s">
        <v>201</v>
      </c>
      <c r="C112" s="180" t="s">
        <v>202</v>
      </c>
      <c r="D112" s="173">
        <v>38934200.684999958</v>
      </c>
      <c r="E112" s="211"/>
      <c r="F112" s="180"/>
      <c r="G112" s="180"/>
      <c r="H112" s="180"/>
      <c r="I112" s="180"/>
    </row>
    <row r="113" spans="1:9" outlineLevel="2">
      <c r="A113" s="183" t="s">
        <v>64</v>
      </c>
      <c r="B113" s="179" t="s">
        <v>113</v>
      </c>
      <c r="C113" s="180" t="s">
        <v>203</v>
      </c>
      <c r="D113" s="173">
        <v>0</v>
      </c>
      <c r="E113" s="211"/>
      <c r="F113" s="180"/>
      <c r="G113" s="180"/>
      <c r="H113" s="180"/>
      <c r="I113" s="180"/>
    </row>
    <row r="114" spans="1:9" outlineLevel="2">
      <c r="A114" s="183" t="s">
        <v>64</v>
      </c>
      <c r="B114" s="179" t="s">
        <v>195</v>
      </c>
      <c r="C114" s="180" t="s">
        <v>204</v>
      </c>
      <c r="D114" s="173">
        <v>221183.41499999989</v>
      </c>
      <c r="E114" s="211"/>
      <c r="F114" s="180"/>
      <c r="G114" s="180"/>
      <c r="H114" s="180"/>
      <c r="I114" s="180"/>
    </row>
    <row r="115" spans="1:9" outlineLevel="2">
      <c r="A115" s="183" t="s">
        <v>64</v>
      </c>
      <c r="B115" s="179" t="s">
        <v>114</v>
      </c>
      <c r="C115" s="180" t="s">
        <v>205</v>
      </c>
      <c r="D115" s="173">
        <v>104110.25999999982</v>
      </c>
      <c r="E115" s="211"/>
      <c r="F115" s="180"/>
      <c r="G115" s="180"/>
      <c r="H115" s="180"/>
      <c r="I115" s="180"/>
    </row>
    <row r="116" spans="1:9" outlineLevel="2">
      <c r="A116" s="183" t="s">
        <v>64</v>
      </c>
      <c r="B116" s="179" t="s">
        <v>117</v>
      </c>
      <c r="C116" s="180" t="s">
        <v>206</v>
      </c>
      <c r="D116" s="173">
        <v>100014.43500000001</v>
      </c>
      <c r="E116" s="211"/>
      <c r="F116" s="180"/>
      <c r="G116" s="180"/>
      <c r="H116" s="180"/>
      <c r="I116" s="180"/>
    </row>
    <row r="117" spans="1:9" outlineLevel="2">
      <c r="A117" s="183" t="s">
        <v>64</v>
      </c>
      <c r="B117" s="179" t="s">
        <v>207</v>
      </c>
      <c r="C117" s="180" t="s">
        <v>208</v>
      </c>
      <c r="D117" s="173">
        <v>231891.0149999999</v>
      </c>
      <c r="E117" s="211"/>
      <c r="F117" s="180"/>
      <c r="G117" s="180"/>
      <c r="H117" s="180"/>
      <c r="I117" s="180"/>
    </row>
    <row r="118" spans="1:9" outlineLevel="2">
      <c r="A118" s="183" t="s">
        <v>64</v>
      </c>
      <c r="B118" s="179" t="s">
        <v>119</v>
      </c>
      <c r="C118" s="180" t="s">
        <v>209</v>
      </c>
      <c r="D118" s="173">
        <v>587091.42000000086</v>
      </c>
      <c r="E118" s="211"/>
      <c r="F118" s="180"/>
      <c r="G118" s="180"/>
      <c r="H118" s="180"/>
      <c r="I118" s="180"/>
    </row>
    <row r="119" spans="1:9" outlineLevel="2">
      <c r="A119" s="183" t="s">
        <v>64</v>
      </c>
      <c r="B119" s="179" t="s">
        <v>210</v>
      </c>
      <c r="C119" s="180" t="s">
        <v>211</v>
      </c>
      <c r="D119" s="173">
        <v>20099292</v>
      </c>
      <c r="E119" s="211"/>
      <c r="F119" s="180"/>
      <c r="G119" s="180"/>
      <c r="H119" s="180"/>
      <c r="I119" s="180"/>
    </row>
    <row r="120" spans="1:9" outlineLevel="2">
      <c r="A120" s="183" t="s">
        <v>64</v>
      </c>
      <c r="B120" s="179" t="s">
        <v>212</v>
      </c>
      <c r="C120" s="180" t="s">
        <v>213</v>
      </c>
      <c r="D120" s="173">
        <v>40000000</v>
      </c>
      <c r="E120" s="211"/>
      <c r="F120" s="180"/>
      <c r="G120" s="180"/>
      <c r="H120" s="180"/>
      <c r="I120" s="180"/>
    </row>
    <row r="121" spans="1:9" outlineLevel="2">
      <c r="A121" s="183" t="s">
        <v>64</v>
      </c>
      <c r="B121" s="179" t="s">
        <v>214</v>
      </c>
      <c r="C121" s="180" t="s">
        <v>215</v>
      </c>
      <c r="D121" s="173">
        <v>14678134.32</v>
      </c>
      <c r="E121" s="211"/>
      <c r="F121" s="180"/>
      <c r="G121" s="180"/>
      <c r="H121" s="180"/>
      <c r="I121" s="180"/>
    </row>
    <row r="122" spans="1:9" outlineLevel="2">
      <c r="A122" s="183" t="s">
        <v>64</v>
      </c>
      <c r="B122" s="179" t="s">
        <v>216</v>
      </c>
      <c r="C122" s="180" t="s">
        <v>217</v>
      </c>
      <c r="D122" s="173">
        <v>6892472.8700000001</v>
      </c>
      <c r="E122" s="211"/>
      <c r="F122" s="180"/>
      <c r="G122" s="180"/>
      <c r="H122" s="180"/>
      <c r="I122" s="180"/>
    </row>
    <row r="123" spans="1:9" ht="15.75" outlineLevel="1">
      <c r="A123" s="199" t="s">
        <v>229</v>
      </c>
      <c r="B123" s="179"/>
      <c r="C123" s="180"/>
      <c r="D123" s="173">
        <f>SUBTOTAL(9,D112:D122)</f>
        <v>121848390.41999996</v>
      </c>
      <c r="E123" s="211"/>
      <c r="F123" s="180"/>
      <c r="G123" s="180"/>
      <c r="H123" s="180"/>
      <c r="I123" s="180"/>
    </row>
    <row r="124" spans="1:9" outlineLevel="2">
      <c r="A124" s="183" t="s">
        <v>59</v>
      </c>
      <c r="B124" s="195">
        <v>130112</v>
      </c>
      <c r="C124" s="180" t="s">
        <v>188</v>
      </c>
      <c r="D124" s="173">
        <v>120000</v>
      </c>
      <c r="E124" s="211"/>
      <c r="F124" s="180"/>
      <c r="G124" s="180"/>
      <c r="H124" s="180"/>
      <c r="I124" s="180"/>
    </row>
    <row r="125" spans="1:9" outlineLevel="2">
      <c r="A125" s="183" t="s">
        <v>59</v>
      </c>
      <c r="B125" s="195">
        <v>170202</v>
      </c>
      <c r="C125" s="180" t="s">
        <v>218</v>
      </c>
      <c r="D125" s="173">
        <v>308000</v>
      </c>
      <c r="E125" s="211"/>
      <c r="F125" s="180"/>
      <c r="G125" s="180"/>
      <c r="H125" s="180"/>
      <c r="I125" s="180"/>
    </row>
    <row r="126" spans="1:9" outlineLevel="2">
      <c r="A126" s="183" t="s">
        <v>59</v>
      </c>
      <c r="B126" s="179">
        <v>170203</v>
      </c>
      <c r="C126" s="180" t="s">
        <v>232</v>
      </c>
      <c r="D126" s="173">
        <v>4000</v>
      </c>
      <c r="E126" s="211"/>
      <c r="F126" s="180"/>
      <c r="G126" s="180"/>
      <c r="H126" s="180"/>
      <c r="I126" s="180"/>
    </row>
    <row r="127" spans="1:9" outlineLevel="2">
      <c r="A127" s="183" t="s">
        <v>59</v>
      </c>
      <c r="B127" s="195">
        <v>190499</v>
      </c>
      <c r="C127" s="180" t="s">
        <v>184</v>
      </c>
      <c r="D127" s="173">
        <v>3000</v>
      </c>
      <c r="E127" s="211"/>
      <c r="F127" s="180"/>
      <c r="G127" s="180"/>
      <c r="H127" s="180"/>
      <c r="I127" s="180"/>
    </row>
    <row r="128" spans="1:9" outlineLevel="2">
      <c r="A128" s="183" t="s">
        <v>59</v>
      </c>
      <c r="B128" s="195">
        <v>280104</v>
      </c>
      <c r="C128" s="180" t="s">
        <v>219</v>
      </c>
      <c r="D128" s="173">
        <v>800000</v>
      </c>
      <c r="E128" s="211"/>
      <c r="F128" s="180"/>
      <c r="G128" s="180"/>
      <c r="H128" s="180"/>
      <c r="I128" s="180"/>
    </row>
    <row r="129" spans="1:9" outlineLevel="2">
      <c r="A129" s="183" t="s">
        <v>59</v>
      </c>
      <c r="B129" s="195">
        <v>370102</v>
      </c>
      <c r="C129" s="180" t="s">
        <v>233</v>
      </c>
      <c r="D129" s="173">
        <v>240136.08</v>
      </c>
      <c r="E129" s="211"/>
      <c r="F129" s="180"/>
      <c r="G129" s="180"/>
      <c r="H129" s="180"/>
      <c r="I129" s="180"/>
    </row>
    <row r="130" spans="1:9" ht="15.75" outlineLevel="1">
      <c r="A130" s="199" t="s">
        <v>230</v>
      </c>
      <c r="B130" s="195"/>
      <c r="C130" s="180"/>
      <c r="D130" s="173">
        <f>SUBTOTAL(9,D124:D129)</f>
        <v>1475136.08</v>
      </c>
      <c r="E130" s="207"/>
      <c r="F130" s="207"/>
      <c r="G130" s="207"/>
      <c r="H130" s="207"/>
      <c r="I130" s="207"/>
    </row>
    <row r="131" spans="1:9" ht="15.75">
      <c r="A131" s="219" t="s">
        <v>61</v>
      </c>
      <c r="B131" s="220"/>
      <c r="C131" s="221"/>
      <c r="D131" s="222">
        <f>SUBTOTAL(9,D2:D129)</f>
        <v>859013949.20879996</v>
      </c>
      <c r="E131" s="207"/>
      <c r="F131" s="207"/>
      <c r="G131" s="207"/>
      <c r="H131" s="207"/>
      <c r="I131" s="207"/>
    </row>
    <row r="134" spans="1:9">
      <c r="A134" s="223" t="s">
        <v>231</v>
      </c>
    </row>
  </sheetData>
  <pageMargins left="0.70866141732283472" right="0.70866141732283472" top="0.74803149606299213" bottom="0.74803149606299213" header="0.31496062992125984" footer="0.31496062992125984"/>
  <pageSetup scale="8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6"/>
  <sheetViews>
    <sheetView zoomScale="85" zoomScaleNormal="85" workbookViewId="0">
      <selection activeCell="A2" sqref="A2:XFD8"/>
    </sheetView>
  </sheetViews>
  <sheetFormatPr baseColWidth="10" defaultRowHeight="15"/>
  <cols>
    <col min="2" max="2" width="11" customWidth="1"/>
    <col min="3" max="3" width="44.7109375" customWidth="1"/>
    <col min="4" max="4" width="15.7109375" customWidth="1"/>
    <col min="5" max="5" width="13.28515625" customWidth="1"/>
    <col min="6" max="6" width="15.140625" customWidth="1"/>
    <col min="7" max="7" width="13.5703125" customWidth="1"/>
    <col min="8" max="8" width="11.28515625" customWidth="1"/>
    <col min="9" max="9" width="14.28515625" customWidth="1"/>
  </cols>
  <sheetData>
    <row r="1" spans="1:10" ht="15.75" thickBot="1"/>
    <row r="2" spans="1:10" ht="25.5">
      <c r="A2" s="43"/>
      <c r="B2" s="64" t="s">
        <v>0</v>
      </c>
      <c r="C2" s="63" t="s">
        <v>1</v>
      </c>
      <c r="D2" s="62" t="s">
        <v>2</v>
      </c>
      <c r="E2" s="62" t="s">
        <v>3</v>
      </c>
      <c r="F2" s="62" t="s">
        <v>4</v>
      </c>
      <c r="G2" s="62" t="s">
        <v>5</v>
      </c>
      <c r="H2" s="62" t="s">
        <v>6</v>
      </c>
      <c r="I2" s="62" t="s">
        <v>7</v>
      </c>
    </row>
    <row r="3" spans="1:10">
      <c r="A3" s="43" t="s">
        <v>21</v>
      </c>
      <c r="B3" s="6" t="s">
        <v>22</v>
      </c>
      <c r="C3" s="109" t="s">
        <v>17</v>
      </c>
      <c r="D3" s="79">
        <v>26808.2</v>
      </c>
      <c r="E3" s="80">
        <v>0</v>
      </c>
      <c r="F3" s="79">
        <v>26808.2</v>
      </c>
      <c r="G3" s="79">
        <v>2359.7799999999997</v>
      </c>
      <c r="H3" s="79">
        <v>0</v>
      </c>
      <c r="I3" s="79">
        <v>2386.0899999999992</v>
      </c>
      <c r="J3" s="81"/>
    </row>
    <row r="4" spans="1:10" ht="25.5" customHeight="1">
      <c r="A4" s="43" t="s">
        <v>21</v>
      </c>
      <c r="B4" s="6" t="s">
        <v>8</v>
      </c>
      <c r="C4" s="109" t="s">
        <v>18</v>
      </c>
      <c r="D4" s="79">
        <v>697540.5</v>
      </c>
      <c r="E4" s="80">
        <v>0</v>
      </c>
      <c r="F4" s="79">
        <v>697540.5</v>
      </c>
      <c r="G4" s="79">
        <v>124385.13</v>
      </c>
      <c r="H4" s="79">
        <v>0</v>
      </c>
      <c r="I4" s="79">
        <v>319791.38</v>
      </c>
      <c r="J4" s="81"/>
    </row>
    <row r="5" spans="1:10">
      <c r="A5" s="43" t="s">
        <v>21</v>
      </c>
      <c r="B5" s="7" t="s">
        <v>12</v>
      </c>
      <c r="C5" s="110" t="s">
        <v>19</v>
      </c>
      <c r="D5" s="82">
        <v>100606.81000000003</v>
      </c>
      <c r="E5" s="80">
        <v>0</v>
      </c>
      <c r="F5" s="82">
        <v>100606.81000000003</v>
      </c>
      <c r="G5" s="82"/>
      <c r="H5" s="82">
        <v>0</v>
      </c>
      <c r="I5" s="79">
        <v>92384.800000000032</v>
      </c>
      <c r="J5" s="81"/>
    </row>
    <row r="6" spans="1:10">
      <c r="A6" s="43"/>
      <c r="B6" s="5"/>
      <c r="C6" s="111" t="s">
        <v>20</v>
      </c>
      <c r="D6" s="8">
        <f>SUM(D3:D5)</f>
        <v>824955.51</v>
      </c>
      <c r="E6" s="8">
        <f t="shared" ref="E6:I6" si="0">SUM(E3:E5)</f>
        <v>0</v>
      </c>
      <c r="F6" s="8">
        <f t="shared" si="0"/>
        <v>824955.51</v>
      </c>
      <c r="G6" s="8">
        <f t="shared" si="0"/>
        <v>126744.91</v>
      </c>
      <c r="H6" s="8">
        <f t="shared" si="0"/>
        <v>0</v>
      </c>
      <c r="I6" s="8">
        <f t="shared" si="0"/>
        <v>414562.27000000008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6"/>
  <sheetViews>
    <sheetView zoomScaleNormal="100" workbookViewId="0"/>
  </sheetViews>
  <sheetFormatPr baseColWidth="10" defaultRowHeight="12.75"/>
  <cols>
    <col min="1" max="1" width="14.28515625" style="87" customWidth="1"/>
    <col min="2" max="2" width="11.42578125" style="87"/>
    <col min="3" max="3" width="24.42578125" style="87" customWidth="1"/>
    <col min="4" max="4" width="17.7109375" style="87" customWidth="1"/>
    <col min="5" max="9" width="14.140625" style="87" customWidth="1"/>
    <col min="10" max="16384" width="11.42578125" style="87"/>
  </cols>
  <sheetData>
    <row r="1" spans="1:12" s="90" customFormat="1" ht="25.5">
      <c r="A1" s="64" t="s">
        <v>68</v>
      </c>
      <c r="B1" s="64" t="s">
        <v>0</v>
      </c>
      <c r="C1" s="64" t="s">
        <v>1</v>
      </c>
      <c r="D1" s="64" t="s">
        <v>2</v>
      </c>
      <c r="E1" s="64" t="s">
        <v>3</v>
      </c>
      <c r="F1" s="64" t="s">
        <v>4</v>
      </c>
      <c r="G1" s="64" t="s">
        <v>5</v>
      </c>
      <c r="H1" s="64" t="s">
        <v>6</v>
      </c>
      <c r="I1" s="64" t="s">
        <v>7</v>
      </c>
    </row>
    <row r="2" spans="1:12" s="284" customFormat="1" ht="38.25">
      <c r="A2" s="280" t="s">
        <v>16</v>
      </c>
      <c r="B2" s="281" t="s">
        <v>8</v>
      </c>
      <c r="C2" s="72" t="s">
        <v>9</v>
      </c>
      <c r="D2" s="285">
        <v>25111840</v>
      </c>
      <c r="E2" s="286">
        <v>-2457100.83</v>
      </c>
      <c r="F2" s="287">
        <v>22654739.170000002</v>
      </c>
      <c r="G2" s="287">
        <v>15272933.16</v>
      </c>
      <c r="H2" s="287">
        <v>15272933.16</v>
      </c>
      <c r="I2" s="287">
        <f>+F2-G2</f>
        <v>7381806.0100000016</v>
      </c>
      <c r="J2" s="282"/>
      <c r="K2" s="283"/>
      <c r="L2" s="283"/>
    </row>
    <row r="3" spans="1:12" s="284" customFormat="1" ht="25.5">
      <c r="A3" s="280" t="s">
        <v>16</v>
      </c>
      <c r="B3" s="281" t="s">
        <v>10</v>
      </c>
      <c r="C3" s="45" t="s">
        <v>11</v>
      </c>
      <c r="D3" s="285">
        <v>80000000</v>
      </c>
      <c r="E3" s="286">
        <v>-80000000</v>
      </c>
      <c r="F3" s="287">
        <v>0</v>
      </c>
      <c r="G3" s="287">
        <v>0</v>
      </c>
      <c r="H3" s="287">
        <v>0</v>
      </c>
      <c r="I3" s="287">
        <f t="shared" ref="I3:I5" si="0">+F3-G3</f>
        <v>0</v>
      </c>
      <c r="J3" s="282"/>
      <c r="K3" s="283"/>
      <c r="L3" s="283"/>
    </row>
    <row r="4" spans="1:12" s="284" customFormat="1">
      <c r="A4" s="280" t="s">
        <v>16</v>
      </c>
      <c r="B4" s="281" t="s">
        <v>12</v>
      </c>
      <c r="C4" s="71" t="s">
        <v>13</v>
      </c>
      <c r="D4" s="285">
        <v>5181448.78</v>
      </c>
      <c r="E4" s="286">
        <v>390455.33</v>
      </c>
      <c r="F4" s="287">
        <v>5571904.1100000003</v>
      </c>
      <c r="G4" s="287">
        <v>5571904.1100000003</v>
      </c>
      <c r="H4" s="287">
        <v>5571904.1100000003</v>
      </c>
      <c r="I4" s="287">
        <f t="shared" si="0"/>
        <v>0</v>
      </c>
      <c r="J4" s="282"/>
      <c r="K4" s="283"/>
      <c r="L4" s="283"/>
    </row>
    <row r="5" spans="1:12" s="284" customFormat="1" ht="25.5">
      <c r="A5" s="280" t="s">
        <v>16</v>
      </c>
      <c r="B5" s="281" t="s">
        <v>14</v>
      </c>
      <c r="C5" s="72" t="s">
        <v>15</v>
      </c>
      <c r="D5" s="285">
        <v>503085.26</v>
      </c>
      <c r="E5" s="286">
        <v>782.28</v>
      </c>
      <c r="F5" s="287">
        <v>503867.54</v>
      </c>
      <c r="G5" s="287">
        <v>439639.92</v>
      </c>
      <c r="H5" s="287">
        <v>439639.92</v>
      </c>
      <c r="I5" s="287">
        <f t="shared" si="0"/>
        <v>64227.619999999995</v>
      </c>
      <c r="J5" s="282"/>
      <c r="K5" s="283"/>
      <c r="L5" s="283"/>
    </row>
    <row r="6" spans="1:12" s="284" customFormat="1">
      <c r="A6" s="310"/>
      <c r="B6" s="311" t="s">
        <v>61</v>
      </c>
      <c r="C6" s="312"/>
      <c r="D6" s="313">
        <f>SUM(D2:D5)</f>
        <v>110796374.04000001</v>
      </c>
      <c r="E6" s="313">
        <f t="shared" ref="E6:I6" si="1">SUM(E2:E5)</f>
        <v>-82065863.219999999</v>
      </c>
      <c r="F6" s="313">
        <f t="shared" si="1"/>
        <v>28730510.82</v>
      </c>
      <c r="G6" s="313">
        <f t="shared" si="1"/>
        <v>21284477.190000001</v>
      </c>
      <c r="H6" s="313">
        <f t="shared" si="1"/>
        <v>21284477.190000001</v>
      </c>
      <c r="I6" s="313">
        <f t="shared" si="1"/>
        <v>7446033.6300000018</v>
      </c>
      <c r="J6" s="282"/>
      <c r="K6" s="283"/>
      <c r="L6" s="283"/>
    </row>
  </sheetData>
  <mergeCells count="1">
    <mergeCell ref="B6:C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I8"/>
  <sheetViews>
    <sheetView zoomScale="85" zoomScaleNormal="85" workbookViewId="0">
      <selection activeCell="D19" sqref="D19"/>
    </sheetView>
  </sheetViews>
  <sheetFormatPr baseColWidth="10" defaultRowHeight="15"/>
  <cols>
    <col min="1" max="1" width="20" customWidth="1"/>
    <col min="2" max="2" width="10.85546875" customWidth="1"/>
    <col min="3" max="3" width="27.85546875" customWidth="1"/>
    <col min="4" max="4" width="21.42578125" customWidth="1"/>
    <col min="5" max="5" width="17" customWidth="1"/>
    <col min="6" max="6" width="19.7109375" customWidth="1"/>
    <col min="7" max="8" width="17" customWidth="1"/>
    <col min="9" max="9" width="17.7109375" customWidth="1"/>
    <col min="255" max="255" width="20" customWidth="1"/>
    <col min="256" max="256" width="13.28515625" customWidth="1"/>
    <col min="257" max="262" width="17" customWidth="1"/>
    <col min="263" max="263" width="15" customWidth="1"/>
    <col min="511" max="511" width="20" customWidth="1"/>
    <col min="512" max="512" width="13.28515625" customWidth="1"/>
    <col min="513" max="518" width="17" customWidth="1"/>
    <col min="519" max="519" width="15" customWidth="1"/>
    <col min="767" max="767" width="20" customWidth="1"/>
    <col min="768" max="768" width="13.28515625" customWidth="1"/>
    <col min="769" max="774" width="17" customWidth="1"/>
    <col min="775" max="775" width="15" customWidth="1"/>
    <col min="1023" max="1023" width="20" customWidth="1"/>
    <col min="1024" max="1024" width="13.28515625" customWidth="1"/>
    <col min="1025" max="1030" width="17" customWidth="1"/>
    <col min="1031" max="1031" width="15" customWidth="1"/>
    <col min="1279" max="1279" width="20" customWidth="1"/>
    <col min="1280" max="1280" width="13.28515625" customWidth="1"/>
    <col min="1281" max="1286" width="17" customWidth="1"/>
    <col min="1287" max="1287" width="15" customWidth="1"/>
    <col min="1535" max="1535" width="20" customWidth="1"/>
    <col min="1536" max="1536" width="13.28515625" customWidth="1"/>
    <col min="1537" max="1542" width="17" customWidth="1"/>
    <col min="1543" max="1543" width="15" customWidth="1"/>
    <col min="1791" max="1791" width="20" customWidth="1"/>
    <col min="1792" max="1792" width="13.28515625" customWidth="1"/>
    <col min="1793" max="1798" width="17" customWidth="1"/>
    <col min="1799" max="1799" width="15" customWidth="1"/>
    <col min="2047" max="2047" width="20" customWidth="1"/>
    <col min="2048" max="2048" width="13.28515625" customWidth="1"/>
    <col min="2049" max="2054" width="17" customWidth="1"/>
    <col min="2055" max="2055" width="15" customWidth="1"/>
    <col min="2303" max="2303" width="20" customWidth="1"/>
    <col min="2304" max="2304" width="13.28515625" customWidth="1"/>
    <col min="2305" max="2310" width="17" customWidth="1"/>
    <col min="2311" max="2311" width="15" customWidth="1"/>
    <col min="2559" max="2559" width="20" customWidth="1"/>
    <col min="2560" max="2560" width="13.28515625" customWidth="1"/>
    <col min="2561" max="2566" width="17" customWidth="1"/>
    <col min="2567" max="2567" width="15" customWidth="1"/>
    <col min="2815" max="2815" width="20" customWidth="1"/>
    <col min="2816" max="2816" width="13.28515625" customWidth="1"/>
    <col min="2817" max="2822" width="17" customWidth="1"/>
    <col min="2823" max="2823" width="15" customWidth="1"/>
    <col min="3071" max="3071" width="20" customWidth="1"/>
    <col min="3072" max="3072" width="13.28515625" customWidth="1"/>
    <col min="3073" max="3078" width="17" customWidth="1"/>
    <col min="3079" max="3079" width="15" customWidth="1"/>
    <col min="3327" max="3327" width="20" customWidth="1"/>
    <col min="3328" max="3328" width="13.28515625" customWidth="1"/>
    <col min="3329" max="3334" width="17" customWidth="1"/>
    <col min="3335" max="3335" width="15" customWidth="1"/>
    <col min="3583" max="3583" width="20" customWidth="1"/>
    <col min="3584" max="3584" width="13.28515625" customWidth="1"/>
    <col min="3585" max="3590" width="17" customWidth="1"/>
    <col min="3591" max="3591" width="15" customWidth="1"/>
    <col min="3839" max="3839" width="20" customWidth="1"/>
    <col min="3840" max="3840" width="13.28515625" customWidth="1"/>
    <col min="3841" max="3846" width="17" customWidth="1"/>
    <col min="3847" max="3847" width="15" customWidth="1"/>
    <col min="4095" max="4095" width="20" customWidth="1"/>
    <col min="4096" max="4096" width="13.28515625" customWidth="1"/>
    <col min="4097" max="4102" width="17" customWidth="1"/>
    <col min="4103" max="4103" width="15" customWidth="1"/>
    <col min="4351" max="4351" width="20" customWidth="1"/>
    <col min="4352" max="4352" width="13.28515625" customWidth="1"/>
    <col min="4353" max="4358" width="17" customWidth="1"/>
    <col min="4359" max="4359" width="15" customWidth="1"/>
    <col min="4607" max="4607" width="20" customWidth="1"/>
    <col min="4608" max="4608" width="13.28515625" customWidth="1"/>
    <col min="4609" max="4614" width="17" customWidth="1"/>
    <col min="4615" max="4615" width="15" customWidth="1"/>
    <col min="4863" max="4863" width="20" customWidth="1"/>
    <col min="4864" max="4864" width="13.28515625" customWidth="1"/>
    <col min="4865" max="4870" width="17" customWidth="1"/>
    <col min="4871" max="4871" width="15" customWidth="1"/>
    <col min="5119" max="5119" width="20" customWidth="1"/>
    <col min="5120" max="5120" width="13.28515625" customWidth="1"/>
    <col min="5121" max="5126" width="17" customWidth="1"/>
    <col min="5127" max="5127" width="15" customWidth="1"/>
    <col min="5375" max="5375" width="20" customWidth="1"/>
    <col min="5376" max="5376" width="13.28515625" customWidth="1"/>
    <col min="5377" max="5382" width="17" customWidth="1"/>
    <col min="5383" max="5383" width="15" customWidth="1"/>
    <col min="5631" max="5631" width="20" customWidth="1"/>
    <col min="5632" max="5632" width="13.28515625" customWidth="1"/>
    <col min="5633" max="5638" width="17" customWidth="1"/>
    <col min="5639" max="5639" width="15" customWidth="1"/>
    <col min="5887" max="5887" width="20" customWidth="1"/>
    <col min="5888" max="5888" width="13.28515625" customWidth="1"/>
    <col min="5889" max="5894" width="17" customWidth="1"/>
    <col min="5895" max="5895" width="15" customWidth="1"/>
    <col min="6143" max="6143" width="20" customWidth="1"/>
    <col min="6144" max="6144" width="13.28515625" customWidth="1"/>
    <col min="6145" max="6150" width="17" customWidth="1"/>
    <col min="6151" max="6151" width="15" customWidth="1"/>
    <col min="6399" max="6399" width="20" customWidth="1"/>
    <col min="6400" max="6400" width="13.28515625" customWidth="1"/>
    <col min="6401" max="6406" width="17" customWidth="1"/>
    <col min="6407" max="6407" width="15" customWidth="1"/>
    <col min="6655" max="6655" width="20" customWidth="1"/>
    <col min="6656" max="6656" width="13.28515625" customWidth="1"/>
    <col min="6657" max="6662" width="17" customWidth="1"/>
    <col min="6663" max="6663" width="15" customWidth="1"/>
    <col min="6911" max="6911" width="20" customWidth="1"/>
    <col min="6912" max="6912" width="13.28515625" customWidth="1"/>
    <col min="6913" max="6918" width="17" customWidth="1"/>
    <col min="6919" max="6919" width="15" customWidth="1"/>
    <col min="7167" max="7167" width="20" customWidth="1"/>
    <col min="7168" max="7168" width="13.28515625" customWidth="1"/>
    <col min="7169" max="7174" width="17" customWidth="1"/>
    <col min="7175" max="7175" width="15" customWidth="1"/>
    <col min="7423" max="7423" width="20" customWidth="1"/>
    <col min="7424" max="7424" width="13.28515625" customWidth="1"/>
    <col min="7425" max="7430" width="17" customWidth="1"/>
    <col min="7431" max="7431" width="15" customWidth="1"/>
    <col min="7679" max="7679" width="20" customWidth="1"/>
    <col min="7680" max="7680" width="13.28515625" customWidth="1"/>
    <col min="7681" max="7686" width="17" customWidth="1"/>
    <col min="7687" max="7687" width="15" customWidth="1"/>
    <col min="7935" max="7935" width="20" customWidth="1"/>
    <col min="7936" max="7936" width="13.28515625" customWidth="1"/>
    <col min="7937" max="7942" width="17" customWidth="1"/>
    <col min="7943" max="7943" width="15" customWidth="1"/>
    <col min="8191" max="8191" width="20" customWidth="1"/>
    <col min="8192" max="8192" width="13.28515625" customWidth="1"/>
    <col min="8193" max="8198" width="17" customWidth="1"/>
    <col min="8199" max="8199" width="15" customWidth="1"/>
    <col min="8447" max="8447" width="20" customWidth="1"/>
    <col min="8448" max="8448" width="13.28515625" customWidth="1"/>
    <col min="8449" max="8454" width="17" customWidth="1"/>
    <col min="8455" max="8455" width="15" customWidth="1"/>
    <col min="8703" max="8703" width="20" customWidth="1"/>
    <col min="8704" max="8704" width="13.28515625" customWidth="1"/>
    <col min="8705" max="8710" width="17" customWidth="1"/>
    <col min="8711" max="8711" width="15" customWidth="1"/>
    <col min="8959" max="8959" width="20" customWidth="1"/>
    <col min="8960" max="8960" width="13.28515625" customWidth="1"/>
    <col min="8961" max="8966" width="17" customWidth="1"/>
    <col min="8967" max="8967" width="15" customWidth="1"/>
    <col min="9215" max="9215" width="20" customWidth="1"/>
    <col min="9216" max="9216" width="13.28515625" customWidth="1"/>
    <col min="9217" max="9222" width="17" customWidth="1"/>
    <col min="9223" max="9223" width="15" customWidth="1"/>
    <col min="9471" max="9471" width="20" customWidth="1"/>
    <col min="9472" max="9472" width="13.28515625" customWidth="1"/>
    <col min="9473" max="9478" width="17" customWidth="1"/>
    <col min="9479" max="9479" width="15" customWidth="1"/>
    <col min="9727" max="9727" width="20" customWidth="1"/>
    <col min="9728" max="9728" width="13.28515625" customWidth="1"/>
    <col min="9729" max="9734" width="17" customWidth="1"/>
    <col min="9735" max="9735" width="15" customWidth="1"/>
    <col min="9983" max="9983" width="20" customWidth="1"/>
    <col min="9984" max="9984" width="13.28515625" customWidth="1"/>
    <col min="9985" max="9990" width="17" customWidth="1"/>
    <col min="9991" max="9991" width="15" customWidth="1"/>
    <col min="10239" max="10239" width="20" customWidth="1"/>
    <col min="10240" max="10240" width="13.28515625" customWidth="1"/>
    <col min="10241" max="10246" width="17" customWidth="1"/>
    <col min="10247" max="10247" width="15" customWidth="1"/>
    <col min="10495" max="10495" width="20" customWidth="1"/>
    <col min="10496" max="10496" width="13.28515625" customWidth="1"/>
    <col min="10497" max="10502" width="17" customWidth="1"/>
    <col min="10503" max="10503" width="15" customWidth="1"/>
    <col min="10751" max="10751" width="20" customWidth="1"/>
    <col min="10752" max="10752" width="13.28515625" customWidth="1"/>
    <col min="10753" max="10758" width="17" customWidth="1"/>
    <col min="10759" max="10759" width="15" customWidth="1"/>
    <col min="11007" max="11007" width="20" customWidth="1"/>
    <col min="11008" max="11008" width="13.28515625" customWidth="1"/>
    <col min="11009" max="11014" width="17" customWidth="1"/>
    <col min="11015" max="11015" width="15" customWidth="1"/>
    <col min="11263" max="11263" width="20" customWidth="1"/>
    <col min="11264" max="11264" width="13.28515625" customWidth="1"/>
    <col min="11265" max="11270" width="17" customWidth="1"/>
    <col min="11271" max="11271" width="15" customWidth="1"/>
    <col min="11519" max="11519" width="20" customWidth="1"/>
    <col min="11520" max="11520" width="13.28515625" customWidth="1"/>
    <col min="11521" max="11526" width="17" customWidth="1"/>
    <col min="11527" max="11527" width="15" customWidth="1"/>
    <col min="11775" max="11775" width="20" customWidth="1"/>
    <col min="11776" max="11776" width="13.28515625" customWidth="1"/>
    <col min="11777" max="11782" width="17" customWidth="1"/>
    <col min="11783" max="11783" width="15" customWidth="1"/>
    <col min="12031" max="12031" width="20" customWidth="1"/>
    <col min="12032" max="12032" width="13.28515625" customWidth="1"/>
    <col min="12033" max="12038" width="17" customWidth="1"/>
    <col min="12039" max="12039" width="15" customWidth="1"/>
    <col min="12287" max="12287" width="20" customWidth="1"/>
    <col min="12288" max="12288" width="13.28515625" customWidth="1"/>
    <col min="12289" max="12294" width="17" customWidth="1"/>
    <col min="12295" max="12295" width="15" customWidth="1"/>
    <col min="12543" max="12543" width="20" customWidth="1"/>
    <col min="12544" max="12544" width="13.28515625" customWidth="1"/>
    <col min="12545" max="12550" width="17" customWidth="1"/>
    <col min="12551" max="12551" width="15" customWidth="1"/>
    <col min="12799" max="12799" width="20" customWidth="1"/>
    <col min="12800" max="12800" width="13.28515625" customWidth="1"/>
    <col min="12801" max="12806" width="17" customWidth="1"/>
    <col min="12807" max="12807" width="15" customWidth="1"/>
    <col min="13055" max="13055" width="20" customWidth="1"/>
    <col min="13056" max="13056" width="13.28515625" customWidth="1"/>
    <col min="13057" max="13062" width="17" customWidth="1"/>
    <col min="13063" max="13063" width="15" customWidth="1"/>
    <col min="13311" max="13311" width="20" customWidth="1"/>
    <col min="13312" max="13312" width="13.28515625" customWidth="1"/>
    <col min="13313" max="13318" width="17" customWidth="1"/>
    <col min="13319" max="13319" width="15" customWidth="1"/>
    <col min="13567" max="13567" width="20" customWidth="1"/>
    <col min="13568" max="13568" width="13.28515625" customWidth="1"/>
    <col min="13569" max="13574" width="17" customWidth="1"/>
    <col min="13575" max="13575" width="15" customWidth="1"/>
    <col min="13823" max="13823" width="20" customWidth="1"/>
    <col min="13824" max="13824" width="13.28515625" customWidth="1"/>
    <col min="13825" max="13830" width="17" customWidth="1"/>
    <col min="13831" max="13831" width="15" customWidth="1"/>
    <col min="14079" max="14079" width="20" customWidth="1"/>
    <col min="14080" max="14080" width="13.28515625" customWidth="1"/>
    <col min="14081" max="14086" width="17" customWidth="1"/>
    <col min="14087" max="14087" width="15" customWidth="1"/>
    <col min="14335" max="14335" width="20" customWidth="1"/>
    <col min="14336" max="14336" width="13.28515625" customWidth="1"/>
    <col min="14337" max="14342" width="17" customWidth="1"/>
    <col min="14343" max="14343" width="15" customWidth="1"/>
    <col min="14591" max="14591" width="20" customWidth="1"/>
    <col min="14592" max="14592" width="13.28515625" customWidth="1"/>
    <col min="14593" max="14598" width="17" customWidth="1"/>
    <col min="14599" max="14599" width="15" customWidth="1"/>
    <col min="14847" max="14847" width="20" customWidth="1"/>
    <col min="14848" max="14848" width="13.28515625" customWidth="1"/>
    <col min="14849" max="14854" width="17" customWidth="1"/>
    <col min="14855" max="14855" width="15" customWidth="1"/>
    <col min="15103" max="15103" width="20" customWidth="1"/>
    <col min="15104" max="15104" width="13.28515625" customWidth="1"/>
    <col min="15105" max="15110" width="17" customWidth="1"/>
    <col min="15111" max="15111" width="15" customWidth="1"/>
    <col min="15359" max="15359" width="20" customWidth="1"/>
    <col min="15360" max="15360" width="13.28515625" customWidth="1"/>
    <col min="15361" max="15366" width="17" customWidth="1"/>
    <col min="15367" max="15367" width="15" customWidth="1"/>
    <col min="15615" max="15615" width="20" customWidth="1"/>
    <col min="15616" max="15616" width="13.28515625" customWidth="1"/>
    <col min="15617" max="15622" width="17" customWidth="1"/>
    <col min="15623" max="15623" width="15" customWidth="1"/>
    <col min="15871" max="15871" width="20" customWidth="1"/>
    <col min="15872" max="15872" width="13.28515625" customWidth="1"/>
    <col min="15873" max="15878" width="17" customWidth="1"/>
    <col min="15879" max="15879" width="15" customWidth="1"/>
    <col min="16127" max="16127" width="20" customWidth="1"/>
    <col min="16128" max="16128" width="13.28515625" customWidth="1"/>
    <col min="16129" max="16134" width="17" customWidth="1"/>
    <col min="16135" max="16135" width="15" customWidth="1"/>
  </cols>
  <sheetData>
    <row r="1" spans="1:9" ht="29.25" customHeight="1">
      <c r="A1" s="64" t="s">
        <v>68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</row>
    <row r="2" spans="1:9" ht="31.5">
      <c r="A2" s="66" t="s">
        <v>35</v>
      </c>
      <c r="B2" s="231" t="s">
        <v>22</v>
      </c>
      <c r="C2" s="227" t="str">
        <f>VLOOKUP(B2,DATOS!$A$1:$B$11,2,0)</f>
        <v xml:space="preserve">RENTAS DE INVERSIONES Y MULTAS          </v>
      </c>
      <c r="D2" s="232">
        <v>0</v>
      </c>
      <c r="E2" s="112">
        <v>0</v>
      </c>
      <c r="F2" s="112">
        <v>0</v>
      </c>
      <c r="G2" s="112">
        <v>1162.02</v>
      </c>
      <c r="H2" s="112"/>
      <c r="I2" s="112">
        <v>-1162.02</v>
      </c>
    </row>
    <row r="3" spans="1:9" ht="31.5">
      <c r="A3" s="66" t="s">
        <v>35</v>
      </c>
      <c r="B3" s="231" t="s">
        <v>36</v>
      </c>
      <c r="C3" s="227" t="str">
        <f>VLOOKUP(B3,DATOS!$A$1:$B$11,2,0)</f>
        <v>TRANSFERENCIAS Y DONACIONES CORRIENTES</v>
      </c>
      <c r="D3" s="232">
        <v>8110017.9900000002</v>
      </c>
      <c r="E3" s="112">
        <v>1739000</v>
      </c>
      <c r="F3" s="112">
        <v>9849017.9900000002</v>
      </c>
      <c r="G3" s="112">
        <v>8777679.5999999996</v>
      </c>
      <c r="H3" s="112"/>
      <c r="I3" s="112">
        <v>1071338.3900000001</v>
      </c>
    </row>
    <row r="4" spans="1:9" ht="15.75">
      <c r="A4" s="66" t="s">
        <v>35</v>
      </c>
      <c r="B4" s="231" t="s">
        <v>27</v>
      </c>
      <c r="C4" s="227" t="str">
        <f>VLOOKUP(B4,DATOS!$A$1:$B$11,2,0)</f>
        <v>OTROS INGRESOS</v>
      </c>
      <c r="D4" s="232">
        <v>0</v>
      </c>
      <c r="E4" s="112">
        <v>0</v>
      </c>
      <c r="F4" s="112">
        <v>0</v>
      </c>
      <c r="G4" s="112">
        <v>66990.319999999992</v>
      </c>
      <c r="H4" s="112"/>
      <c r="I4" s="112">
        <v>-66990.319999999992</v>
      </c>
    </row>
    <row r="5" spans="1:9" ht="15.75">
      <c r="A5" s="66" t="s">
        <v>35</v>
      </c>
      <c r="B5" s="67" t="s">
        <v>12</v>
      </c>
      <c r="C5" s="66" t="s">
        <v>13</v>
      </c>
      <c r="D5" s="112">
        <v>6198920.3799999999</v>
      </c>
      <c r="E5" s="112">
        <v>3181923.03</v>
      </c>
      <c r="F5" s="112">
        <v>9380843.4100000001</v>
      </c>
      <c r="G5" s="112">
        <v>9380843.4100000001</v>
      </c>
      <c r="H5" s="112"/>
      <c r="I5" s="112">
        <v>0</v>
      </c>
    </row>
    <row r="6" spans="1:9" ht="15.75">
      <c r="A6" s="314"/>
      <c r="B6" s="314"/>
      <c r="C6" s="314" t="s">
        <v>62</v>
      </c>
      <c r="D6" s="315">
        <f t="shared" ref="D6:I6" si="0">SUM(D2:D5)</f>
        <v>14308938.370000001</v>
      </c>
      <c r="E6" s="315">
        <f t="shared" si="0"/>
        <v>4920923.0299999993</v>
      </c>
      <c r="F6" s="315">
        <f t="shared" si="0"/>
        <v>19229861.399999999</v>
      </c>
      <c r="G6" s="315">
        <f t="shared" si="0"/>
        <v>18226675.350000001</v>
      </c>
      <c r="H6" s="315">
        <f t="shared" si="0"/>
        <v>0</v>
      </c>
      <c r="I6" s="315">
        <f t="shared" si="0"/>
        <v>1003186.0500000002</v>
      </c>
    </row>
    <row r="7" spans="1:9">
      <c r="A7" s="12"/>
      <c r="B7" s="228"/>
      <c r="C7" s="229"/>
      <c r="D7" s="230"/>
      <c r="E7" s="65"/>
      <c r="F7" s="65"/>
      <c r="G7" s="65"/>
      <c r="H7" s="65"/>
    </row>
    <row r="8" spans="1:9">
      <c r="I8" s="269"/>
    </row>
  </sheetData>
  <printOptions horizontalCentered="1" verticalCentered="1"/>
  <pageMargins left="0.43307086614173229" right="0.43307086614173229" top="1.1023622047244095" bottom="0.47244094488188981" header="0.39370078740157483" footer="0.19685039370078741"/>
  <pageSetup paperSize="9" scale="78" orientation="landscape" r:id="rId1"/>
  <headerFooter>
    <oddHeader>&amp;C&amp;"-,Negrita"EMPRESA PÚBLICA METROPOLITANA DE LOGÍSTICA PARA LA SEGURIDAD Y LA CONVIVENCIA CIUDADANA
EMSEGURIDAD - Q
CEDULA PRESUPUESTARIA DE INGRESOS CON CORTE AL 30 DE MAYO DEL 2014</oddHeader>
    <oddFooter>&amp;R&amp;P/1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</vt:i4>
      </vt:variant>
    </vt:vector>
  </HeadingPairs>
  <TitlesOfParts>
    <vt:vector size="24" baseType="lpstr">
      <vt:lpstr>CONSOLIDACION INGRESOS EPM</vt:lpstr>
      <vt:lpstr>1</vt:lpstr>
      <vt:lpstr>CONSOLIDACION ING EPM</vt:lpstr>
      <vt:lpstr>CONSOLIDACION GRUP INGRESOS EPM</vt:lpstr>
      <vt:lpstr>HOJA CONSOLID</vt:lpstr>
      <vt:lpstr>CONSOLIDACION ITEM INGRESOS EPM</vt:lpstr>
      <vt:lpstr>EJEC INGRES EMPDUQ</vt:lpstr>
      <vt:lpstr>EJEC INGRES METRO</vt:lpstr>
      <vt:lpstr>EJEC INGRES EMSEGURIDADQ</vt:lpstr>
      <vt:lpstr>EJEC INGRES EPMAPS</vt:lpstr>
      <vt:lpstr>EJEC INGRES MAYORIST</vt:lpstr>
      <vt:lpstr>EJEC INGRES RASTRO</vt:lpstr>
      <vt:lpstr>EJEC INGRES SERV AEROPOR</vt:lpstr>
      <vt:lpstr>EJEC INGRES EPMMOP</vt:lpstr>
      <vt:lpstr>EJEC INGRES TURISMO</vt:lpstr>
      <vt:lpstr>EJEC INGRES EMGIRS </vt:lpstr>
      <vt:lpstr>EJEC INGRES TROLEBUS</vt:lpstr>
      <vt:lpstr>EJEC INGRES EMASEO</vt:lpstr>
      <vt:lpstr>EJEC INGRES  HABIT VIV</vt:lpstr>
      <vt:lpstr>DATOS</vt:lpstr>
      <vt:lpstr>Hoja1</vt:lpstr>
      <vt:lpstr>'1'!Títulos_a_imprimir</vt:lpstr>
      <vt:lpstr>'CONSOLIDACION ITEM INGRESOS EPM'!Títulos_a_imprimir</vt:lpstr>
      <vt:lpstr>'EJEC INGRES EMSEGURIDADQ'!Títulos_a_imprimir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DSANGOLUISA</dc:creator>
  <cp:lastModifiedBy>DSANGOLUISA</cp:lastModifiedBy>
  <cp:lastPrinted>2015-04-02T16:39:38Z</cp:lastPrinted>
  <dcterms:created xsi:type="dcterms:W3CDTF">2014-06-04T14:13:55Z</dcterms:created>
  <dcterms:modified xsi:type="dcterms:W3CDTF">2016-12-05T15:05:58Z</dcterms:modified>
</cp:coreProperties>
</file>