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995" tabRatio="984" activeTab="1"/>
  </bookViews>
  <sheets>
    <sheet name="PRESUP. GLOBAL ASIGNADOS A. PP" sheetId="1" r:id="rId1"/>
    <sheet name="OBRAS REALIZADAS CON PP.2014" sheetId="2" r:id="rId2"/>
    <sheet name="OBRAS REALIZADAS CON PP.2015" sheetId="3" r:id="rId3"/>
    <sheet name="OBRAS REALIZADAS CON PP.2016" sheetId="4" r:id="rId4"/>
    <sheet name="OBRAS REALIZADAS CON PP 2017" sheetId="5" r:id="rId5"/>
    <sheet name="OBRAS DE ARRASTRE" sheetId="6" r:id="rId6"/>
  </sheets>
  <definedNames>
    <definedName name="_xlnm.Print_Area" localSheetId="5">'OBRAS DE ARRASTRE'!$B$1:$I$8</definedName>
    <definedName name="_xlnm.Print_Area" localSheetId="1">'OBRAS REALIZADAS CON PP.2014'!$B$2:$J$18</definedName>
    <definedName name="_xlnm.Print_Area" localSheetId="2">'OBRAS REALIZADAS CON PP.2015'!$A$1:$I$2</definedName>
    <definedName name="_xlnm.Print_Area" localSheetId="3">'OBRAS REALIZADAS CON PP.2016'!$A$1:$H$80</definedName>
  </definedNames>
  <calcPr fullCalcOnLoad="1"/>
</workbook>
</file>

<file path=xl/sharedStrings.xml><?xml version="1.0" encoding="utf-8"?>
<sst xmlns="http://schemas.openxmlformats.org/spreadsheetml/2006/main" count="511" uniqueCount="258">
  <si>
    <t>DETALLE DE LAS OBRAS REALIZADAS POR PRESUPUESTOS PARTICIPATIVOS</t>
  </si>
  <si>
    <t xml:space="preserve">FECHA DE INICIO </t>
  </si>
  <si>
    <t xml:space="preserve">PORCENTAJE DE EJECUCIÓN </t>
  </si>
  <si>
    <t>ESTADO ACTUAL DE LA OBRA</t>
  </si>
  <si>
    <t>PRESUPUESTO INICIAL</t>
  </si>
  <si>
    <t>PRESUPUESTO CON REFORMA</t>
  </si>
  <si>
    <t>PARTIDA
PRESUPUESTARIA</t>
  </si>
  <si>
    <t>NOMBRE DE LA OBRA</t>
  </si>
  <si>
    <t>RAZON DEL ARRASTRE</t>
  </si>
  <si>
    <t>PORCENTAJE DE EJECUCIÓN</t>
  </si>
  <si>
    <t>OBRAS REALIZADAS CON PRESUPUESTOS PARTICIPATIVOS 2014</t>
  </si>
  <si>
    <t>OBRAS REALIZADAS CON PRESUPUESTOS PARTICIPATIVOS 2015</t>
  </si>
  <si>
    <t>OBRAS REALIZADAS CON PRESUPUESTOS PARTICIPATIVOS 2016</t>
  </si>
  <si>
    <t>BORDILLOS Y ASFALTADO DE LA CALLE SAN ISIDRO LABRADOR, DEL BARRIO VALLE DE SAN JUAN, SECTOR SAN JUAN DE CALDERÓN, PARROQUIA CALDERÓN</t>
  </si>
  <si>
    <t xml:space="preserve">BORDILLOS Y ASFALTADO DE LA CALLE CARAPUNGO, BARRIO EL REDÍN NRO. 2, SECTOR LLANO GRANDE, PARROQUIA CALDERÓN. </t>
  </si>
  <si>
    <t>ADQUISICIÓN DE MATERIAL PÉTREO, CEMENTO Y ADOQUÍN PARA LA CONSTRUCCIÓN DE BORDILLOS Y ADOQUINADO DE LA CALLE ERNESTO QUEZADA, DEL BARRO ZABALA,SECTOR MARIANA DE JESÚS,PARROQUIA CALDERÓN.</t>
  </si>
  <si>
    <t xml:space="preserve">ADQUISICIÓN DE MATERIAL PÉTREO, CEMENTO Y ADOQUÍN PARA LA CONSTRUCCIÓN DE BORDILLOS Y ADOQUINADO DE LA CALLE IÑAQUITO, DEL BARRIO ALBORNOZ, SECTOR MARIANA DE JESÚS, PARROQUIA CALDERÓN. </t>
  </si>
  <si>
    <t>ADQUISICIÓN DE MATERIAL PÉTREO, CEMENTO Y ADOQUÍN PARA LA CONSTRUCCIÓN DE BORDILLOS Y ADOQUINADO DE LAS CALLES PARIS Y PEDRO CABEZAS, DEL BARRIO GROSS, SECTOR MARIANA DE JESÚS,PARROQUIA CALDERÓN.</t>
  </si>
  <si>
    <t>ADQUISICIÓN DE MATERIAL PÉTREO, CEMENTO Y ADOQUÍN PARA LA CONSTRUCCIÓN DE BORDILLOS Y ADOQUINADO DE LA CALLE RAFAEL CALVACHE, DEL BARRIO ALBORNOZ, SECTOR MARIANA DE JESÚS,PARROQUIA CALDERÓN.</t>
  </si>
  <si>
    <t>ADQUISICIÓN DE MATERIAL PÉTREO, CEMENTO Y ADOQUÍN PARA LA CONSTRUCCIÓN DE BORDILLOS Y ADOQUINADO DE LA CALLE EL TRIUNFO, DEL BARRIO SAN PATRICIO, SECTOR MARIANA DE JESÚS, PARROQUIA CALDERÓN.</t>
  </si>
  <si>
    <t>ADQUISICIÓN DE MATERIAL PÉTREO Y ADOQUÍN PARA LA CONSTRUCCIÓN DE ADOQUINADO DE LA CALLE TOCTIUCO, SECTOR SAN JUAN DE CALDERÓN, PARROQUIA CALDERÓN.</t>
  </si>
  <si>
    <t>ADQUISICIÓN DE MATERIAL PÉTREO Y ADOQUÍN PARA LA CONSTRUCCIÓN DE ADOQUINADO DE LA CALLE MARIN, DEL BARRIO SAN CARLOS 1, SECTOR SAN JUAN DE CALDERÓN, PARROQUIA CALDERÓN.</t>
  </si>
  <si>
    <t>ADQUISICIÓN DE MATERIAL PÉTREO, CEMENTO Y ADOQUÍN PARA LA CONSTRUCCIÓN DE BORDILLOS Y ADOQUINADO DE LA CALLE ECUATORIANA, DEL BARRIO CENTINELA DEL SUR, SECTOR SAN JUAN DE CALDERÓN, PARROQUIA CALDERÓN.</t>
  </si>
  <si>
    <t>ADQUISICIÓN DE MATERIAL PÉTREO Y ADOQUÍN PARA LA CONSTRUCCIÓN DE ADOQUINADO DE LA CALLE LOS SAUCES, DEL BARRIO SOL DEL NORTE 2, SECTOR SAN JUAN DE CALDERÓN, PARROQUIA CALDERÓN.</t>
  </si>
  <si>
    <t>ADQUISICIÓN DE MATERIAL PÉTREO, CEMENTO Y ADOQUÍN PARA LA CONSTRUCCIÓN DE BORDILLOS Y ADOQUINADO DEL PASAJE S/N, DEL BARRIO LOMA DE SAN JUAN, SECTOR SAN JUAN DE CALDERÓN, PARROQUIA CALDERÓN.</t>
  </si>
  <si>
    <t xml:space="preserve">ADQUISICIÓN DE MATERIAL PÉTREO, CEMENTO Y ADOQUÍN PARA LA CONSTRUCCIÓN DE BORDILLOS Y ADOQUINADO DEL PASAJE A, DEL BARRIO NUEVO PARAÍSO, SECTOR SAN JUAN DE CALDERÓN, PARROQUIA CALDERÓN. </t>
  </si>
  <si>
    <t>ADQUISICIÓN DE MATERIAL PÉTREO Y ADOQUÍN PARA LA CONSTRUCCIÓN DE ADOQUINADO DEL PASAJE B, DEL BARRIO NUEVO PARAÍSO, SECTOR SAN JUAN DE CALDERÓN, PARROQUIA CALDERÓN.</t>
  </si>
  <si>
    <t>ADQUISICIÓN DE MATERIAL PÉTREO Y ADOQUÍN PARA LA CONSTRUCCIÓN DE ADOQUINADO DE LA CALLE ALBA CALDERON, DEL BARRIO REDÍN 1, SECTOR LLANO GRANDE, PARROQUIA CALDERÓN.</t>
  </si>
  <si>
    <t xml:space="preserve">ADQUISICIÓN DE MATERIAL PÉTREO Y ADOQUÍN PARA LA CONSTRUCCIÓN DE ADOQUINADO DE LA CALLE SARA SISA, DEL BARRIO SAN VICENTE N. 1, SECTOR LLANO GRANDE, PARROQUIA CALDERÓN. </t>
  </si>
  <si>
    <t>ADQUISICIÓN DE MATERIAL PÉTREO Y ADOQUÍN PARA LA CONSTRUCCIÓN DE ADOQUINADO DE LA CALLE 23 DE FEBRERO, DEL BARRIO SAN VICENTE N.1, SECTOR LLANO GRANDE, PARROQUIA CALDERÓN.</t>
  </si>
  <si>
    <t xml:space="preserve">ADQUISICIÓN DE MATERIAL PÉTREO Y ADOQUÍN PARA LA CONSTRUCCIÓN DE ADOQUINADO DE LA CALLE SHYRIS (PALLA), DEL BARRIO LANDAZURI, SECTOR LLANO GRANDE,PARROQUIA CALDERÓN. </t>
  </si>
  <si>
    <t>ADQUISICIÓN DE MATERIAL PÉTREO Y ADOQUÍN PARA LA CONSTRUCCIÓN DE ADOQUINADO DE LA CALLE OE11B, DEL BARRIO REDÍN 1 (CALLE SAN ANDRES), SECTOR LLANO GRANDE, PARROQUIA CALDERÓN.</t>
  </si>
  <si>
    <t>ADQUISICIÓN DE MATERIAL PÉTREO, CEMENTO Y ADOQUÍN PARA LA CONSTRUCCIÓN DE BORDILLOS Y ADOQUINADO DE LA CALLE NORTE, DEL BARRIO CENTRO, SECTOR SAN JOSÉ DE MORÁN, PARROQUIA CALDERÓN.</t>
  </si>
  <si>
    <t>ADQUISICIÓN DE MATERIAL PÉTREO Y ADOQUÍN PARA LA CONSTRUCCIÓN DE ADOQUINADO DE LA CALLE ALCALÁ DEL BARRIO LAS ACACIAS SECTOR CARAPUNGO, PARROQUIA CALDERÓN.</t>
  </si>
  <si>
    <t xml:space="preserve">ADECUACIONES EN ÁREA VERDE, BARRIO VALLE DE MARIANITAS, SECTOR MARIANA DE JESÚS,PARROQUIA CALDERÓN. </t>
  </si>
  <si>
    <t xml:space="preserve">CONSTRUCCIÓN DE CANCHA DE USO MULTIPLE E IMPLEMENTACIÓN DE JUEGOS INFANTILES, EN EL BARRIO JARDINES DE MARIANITAS, SECTOR MARIANA DE JESÚS, PARROQUIA CALDERÓN. </t>
  </si>
  <si>
    <t>IMPLEMENTACIÓN DE JUEGOS INFANTILES, EN EL BARRIO ESPERANZA Y PROGRESO, SECTOR MARIANA DE JESÚS, PARROQUIA CALDERON. ( DELIMITACIÓN DEL ÀREA INFANTIL CON CAMINERIAS Y ESPECIES VEGETALES)</t>
  </si>
  <si>
    <t>IMPLEMENTACIÓN DE JUEGOS INFANTILES E INCLUSIVOS, EN EL BARRIO COOPERATIVA DE VIVIENDA URBANA "JULIO ZABALA", SECTOR MARIANA DE JESÚS, PARROQUIA CALDERÓN. ( DELIMITACIÓN DEL ÁREA INFANTIL CON BORDILLOS)</t>
  </si>
  <si>
    <t>IMPLEMENTACIÓN DE JUEGOS INFANTILES, EN EL BARRIO REINA DEL CISNE 3, SECTOR SAN JUAN DE CALDERÓN, PARROQUIA CALDERÓN , ( DELIMITACIÓN DEL ÁREA INFANTIL CON BORDILLOS)</t>
  </si>
  <si>
    <t xml:space="preserve">ADECUACIONES EN ÁREA VERDE, BARRIO MANZANA B3, SECTOR CARAPUNGO, PARROQUIA CALDERON. </t>
  </si>
  <si>
    <t xml:space="preserve">CONSTRUCCIÓN DE CERRAMIENTO EN DOS JARDINERAS GRANDES, MANZANA B12, SEGUNDA ETAPA, SECTOR CARAPUNGO,PARROQUIA CALDERON. </t>
  </si>
  <si>
    <t xml:space="preserve">ADECUACIONES EN ÁREA VERDE, BARRIO MANZANA A11, SECTOR CARAPUNGO, PARROQUIA CALDERON. </t>
  </si>
  <si>
    <t xml:space="preserve">CONSTRUCCION DE UN MIRADOR EN EL AREA VERDE, BARRIO SEMILLAS, SECTOR, CENTRO PARROQUIAL, PARROQUIA CALDERON. </t>
  </si>
  <si>
    <t xml:space="preserve">CONSTRUCCIÓN DE CANCHA DE USO MULTIPLE, BARRIO SAN JUAN LOMA, SECTOR LLANO GRANDE, PARROQUIA CALDERON. </t>
  </si>
  <si>
    <t xml:space="preserve">CONSTRUCCIÓN DE CANCHA USO MULTIPLE E IMPLEMENTACIÓN DE JUEGOS INFANTILES E INCLUSIVOS, EN EL BARRIO NUEVO AMANECER, SECTOR SAN JOSÉ DE MORÁN, PARROQUIA CALDERON. </t>
  </si>
  <si>
    <t xml:space="preserve">CONSTRUCCIÓN DE CERRAMIENTO EN EL ÁREA VERDE, URBANIZACIÓN SAN JOSÉ DE MORÁN, SECTOR SAN JOSÉ DE MORÁN, PARROQUIA CALDERON. </t>
  </si>
  <si>
    <t>ADOQUINADO DE LA CALLE DE LOS GORRIONES, DEL BARRIO GUALO, PARROQUIA DE LLANO CHICO</t>
  </si>
  <si>
    <t>ADOQUINADO DE LA CALLETANTALEO, DEL BARRIO SAN ANA DE COCOTOG, PARROQUIA DE LLANO CHICO</t>
  </si>
  <si>
    <t xml:space="preserve">BORDILLOS Y ADOQUINADO DE LA CALLE RAFAEL LEÓN, DEL BARRIO MANUEL CÓRDOVA GALARZA, PARROQUIA DE LLANO CHICO </t>
  </si>
  <si>
    <t>BORDILLOS Y ADOQUINADO DEL PASAJE ROMERO, DEL BARRIO LA DELICIA, PARROQUIA DE LLANO CHICO</t>
  </si>
  <si>
    <t>REASFALTADO CALLE 17 DE SEPTIEMBRE, BARRIOS GUALO Y LA DELICIA, LLANO CHICO</t>
  </si>
  <si>
    <t>ADECUACIÓN DEL ÁREA VERDE DEL BARRIO GUALO, PARROQUIA DE LLANO CHICO</t>
  </si>
  <si>
    <t>ADECUACIÓN DEL ÁREA VERDE DEL BARRIO EL JARDÍN , PARROQUIA DE LLANO CHICO</t>
  </si>
  <si>
    <t>CONSTRUCCIÓN DEL PARQUE DEL ADULTO MAYOR EN BARRIO CARAPUNGO, PARROQUIA DE CALDERÓN</t>
  </si>
  <si>
    <t xml:space="preserve">CONSTRUCCIÓN DEL PARQUE DEL ADULTO MAYOR EN BARRIO SAN JUAN DE CALDERÓN, PARROQUIA CALDERON. </t>
  </si>
  <si>
    <t>CONSTRUCCIÓN DEL PARQUE DEL ADULTO MAYOR EN EL BARRIO LA DELICIA, PARROQUIA DE LLANO CHICO</t>
  </si>
  <si>
    <t>PARTIDA</t>
  </si>
  <si>
    <t>Nro.</t>
  </si>
  <si>
    <t>ADJUDICADA</t>
  </si>
  <si>
    <t>ESTADO DE 
EJECUCIÓN</t>
  </si>
  <si>
    <t xml:space="preserve">PRESUPUESTO GLOBAL ASIGNADOS A  PRESUPUESTOS PARTICIPATIVOS </t>
  </si>
  <si>
    <t>OBSERVACION</t>
  </si>
  <si>
    <t>PRESUPUESTO GLOBAL ASIGNADOS A  PRESUPUESTOS PARTICIPATIVOS 2014</t>
  </si>
  <si>
    <t>PRESUPUESTO GLOBAL ASIGNADOS A  PRESUPUESTOS PARTICIPATIVOS 2015</t>
  </si>
  <si>
    <t>PRESUPUESTO GLOBAL ASIGNADOS A  PRESUPUESTOS PARTICIPATIVOS 2016</t>
  </si>
  <si>
    <t>PRESUPUESTO GLOBAL ASIGNADOS A  PRESUPUESTOS PARTICIPATIVOS 2017</t>
  </si>
  <si>
    <t>PRESUPUESTO CODIFICADO</t>
  </si>
  <si>
    <t>PRESUPUESTO EJECUTADO</t>
  </si>
  <si>
    <t>PORCENTAJE DE DISMINUCIÓN</t>
  </si>
  <si>
    <t>ADOQUINADO CALLE MADRID, SECTOR SAN JUAN DE CALDERÓN</t>
  </si>
  <si>
    <t>REFACCION DE ESTRUCTURA, INSTALACIONES ELECTRICAS DE LA CASA COMUNAL DE MARIANITA DE JESUS</t>
  </si>
  <si>
    <t>ESTADO ACTUAL
 DE LA OBRA</t>
  </si>
  <si>
    <t>PRESUPUESTO</t>
  </si>
  <si>
    <t>LIQUIDACION DE OBRAS</t>
  </si>
  <si>
    <t>ESTUDIOS TÉCNICOS DE ESPECIALIZACIÓN PARA LA CONSTRUCCIÓN DE ADOQUINADO Y BORDILLOS EN VARIAS VÍAS DE LA PARROQUIA CALDERÓN    (CALLES ATAHUALPA, FRANCISCO USHIÑA, SEMILLAS, MADRID, SAUCES, VIRGEN DE MONSERRAT, GARCÍA MORENO, LONDRES, JOSÉ CAROLO, SAN ISIDRO LABRADOR)</t>
  </si>
  <si>
    <t>TERMINADA</t>
  </si>
  <si>
    <t>CONTRATACION DE ESTUDIOS PARA LEVANTAMIENTO TOPOGRAFICO DE VIAS, EN VARIOS SECTORES DE LA PARROQUIA DE CALDERÓN</t>
  </si>
  <si>
    <t>ESTUDIOS ARQUITECTÓNICOS PARA LA IMPLEMENTACIÓN DE ESPACIO PÚBLICO Y REVITALIZACIÓN URBANA EN VARIOS SECTORES DE LA PARROQUIA DE CALDERÓN (PARQUES 2 PUENTES, LINEAL, SECTORIAL, LUZ Y VIDA, SAN JOSÉ, 10 DE AGOSTO, CENTRAL DE SAN JUAN DE CALDERON,  SEMILLAS)</t>
  </si>
  <si>
    <t>CONTRATACIÓN DE FISCALIZACIÓN</t>
  </si>
  <si>
    <t>NO SE EJECUTO</t>
  </si>
  <si>
    <t>SE EJECUTO EN EL AÑO 2015 Y 2016</t>
  </si>
  <si>
    <t>SE EJECUTO EN EL AÑO 2015</t>
  </si>
  <si>
    <t>MEJORAMIENTO Y MANTENIEMIENTO DEL PARQUE A2 DE CARAPÚNGO</t>
  </si>
  <si>
    <t xml:space="preserve">MEJORAMIENTO Y MANTENIEMIENTO DEL PARQUE A8 DE CARAPUNGO
</t>
  </si>
  <si>
    <t xml:space="preserve">MEJORAMIENTO Y MANTENIEMIENTO DEL PARQUE B4 DE CARAPUNGO
</t>
  </si>
  <si>
    <t xml:space="preserve">MEJORAMIENTO Y MANTENIEMIENTO DEL PARQUE URB.LA RIOJA
</t>
  </si>
  <si>
    <t xml:space="preserve">MEJORAMIENTO Y MANTENIEMIENTO DEL PARQUE URB.LA MORENITA
</t>
  </si>
  <si>
    <t>EPMMOP</t>
  </si>
  <si>
    <t xml:space="preserve">MEJORAMIENTO Y MANTENIEMIENTO DEL PARQUE REINA DEL CISNE 3
</t>
  </si>
  <si>
    <t xml:space="preserve">MEJORAMIENTO Y MANTENIEMIENTO DEL PARQUE BELLO HORIZONTE I Y II
</t>
  </si>
  <si>
    <t xml:space="preserve">MEJORAMIENTO Y MANTENIEMIENTO DEL PARQUE EL OLIVO
</t>
  </si>
  <si>
    <t>MEJORAMIENTO Y MANTENIEMIENTO DEL PARQUE JESUS DEL GRAN PODER</t>
  </si>
  <si>
    <t>MEJORAMIENTO Y MANTENIEMIENTO DEL PARQUE REINA DEL CISNE 4</t>
  </si>
  <si>
    <t>MEJORAMIENTO Y MANTENIEMIENTO DEL PARQUE LUZ Y VIDA</t>
  </si>
  <si>
    <t>REHABILITACION URBANISTICA Y PAISAJISTICA DEL CENTRO POBLADO</t>
  </si>
  <si>
    <t>COGESTIÒN - ADQUISICIÒN DE MATERIAL PETREO  PARA BORDILLOS DE LA CALLE  23 DE FEBRERO (SE INCLUYO BORDILLOS DE LA CALLE SARASISA)</t>
  </si>
  <si>
    <t>730811 Insumos, Bienes, Materiales y Suministros p</t>
  </si>
  <si>
    <t>ENTREGA DE TUBERIA CEMENTO Y ARIDOS PARA EL ALCANTARILLADO DE CALLE JOSE BECERRA</t>
  </si>
  <si>
    <t>COGESTIÒN - ADQUISICIÓN DE MATERIAL PARA ADOQUINADO DEL PASAJE  JOSE ORBEA</t>
  </si>
  <si>
    <t>ENTREGA DE TUBERIA CEMENTO Y ARIDOS PARA EL ALCANTARILLADO DEL PASAJE 1 (CONJUNTO ENGLAND GARDEN)</t>
  </si>
  <si>
    <t>COGESTIÒN - ADQUISICIÒN DE MATERIAL PETREO Y ADOQUÌN PARA ADOQUINADO DEL PASAJE1 (CONJUNTO ENGLAND GARDEN)</t>
  </si>
  <si>
    <t>ENTREGA DE TUBERIA CEMENTO Y ARIDOS  PARA ALCANTARILLADO DE LA CALLE LOS LAURELES</t>
  </si>
  <si>
    <t>ENTREGA DE TUBERIA CEMENTO Y ARIDOS  PARA ALCANTARILLADO DE LA CALLE LOS FRAILEJONES</t>
  </si>
  <si>
    <t>COGESTIÒN - ADQUISICIÒN DE MATERIAL PARA  DE BORDILLOS EN LA CALLE 3 DE SEPTIEMBRE (VÍA DE ALTA TENSIÓN)</t>
  </si>
  <si>
    <t>ENTREGA DE TUBERIA CEMENTO Y ARIDOS  PARA ALCANTARILLADO DE LA CALLE MALOBO</t>
  </si>
  <si>
    <t>EPMMAPS</t>
  </si>
  <si>
    <t>ENTREGA DE TUBERIA CEMENTO Y ARIDOS  PARA ALCANTARILLADO DE LA CALLE NAIROBI</t>
  </si>
  <si>
    <t>ENTREGA DE TUBERIA CEMENTO Y ARIDOS  PARA ALCANTARILLADO DE LA CALLE OSLO (CALLE 1)</t>
  </si>
  <si>
    <t>COGESTIÒN - ADQUISICIÒN DE MATERIAL PETREO PARA BORDILLOS DE LA CALLE MALABO</t>
  </si>
  <si>
    <t>COGESTIÒN - ADQUISICIÒN DE MATERIAL PETREO PARA BORDILLOS  DE LA CALLE NAIROBI</t>
  </si>
  <si>
    <t>COGESTIÒN - ADQUISICIÒN DE MATERIAL PETREO PARA BORDILLOS  DEL PASAJE 1 (OSLO)</t>
  </si>
  <si>
    <t>COGESTIÒN - ADQUISICIÓN DE MATERIAL PARA ADOQUINADO DE LA CALLE SAN JORGE</t>
  </si>
  <si>
    <t>COGESTIÒN - ADQUISICIÒN  DE MATERIAL PETREO PARA BORDILLOS DE LA CALLE 4 DE OCTUBRE (CALLE 6) ,OYACOTO</t>
  </si>
  <si>
    <t>COGESTIÒN - ADQUISICIÒN DE MATERIAL PETREO  PARA BORDILLOS DE LA CALLE A DEL BARRIO VALLE DE SAN JUAN</t>
  </si>
  <si>
    <t xml:space="preserve">COGESTIÒN - ADQUISICION DE MATERIAL PETREO Y ADOQUIN PARA ADOQUINADO DE LA CALLE DE LOS LIBERTADORES
</t>
  </si>
  <si>
    <t xml:space="preserve">COGESTIÒN - ADQUISICION DE MATERIAL PETREO Y ADOQUIN PARA ADOQUINADO DE LA CALLE NUSTI NAUI
</t>
  </si>
  <si>
    <t xml:space="preserve">COGESTIÒN - ADQUISICION DE MATERIAL PETREO Y ADOQUIN PARA ADOQUINADO DE LA CALLE ISACC NEWTON
</t>
  </si>
  <si>
    <t xml:space="preserve">COGESTIÒN  - ADQUISICIÒN DE MATERIAL PETREO Y ADOQUIN PARA ADOQUINADO DE LA CALLES PASOCHOA
</t>
  </si>
  <si>
    <t xml:space="preserve">COGESTIÒN - ADQUISICIÒN DE MATERIAL PETREO Y ADOQUIN PARA ADOQUINADO DE LA CALLE CUNRRU
</t>
  </si>
  <si>
    <t xml:space="preserve">COGESTIÒN - ADQUISICION DE MATERIAL PETREO Y ADOQUIN PARA ADOQUINADO DE LA CALLE TULABUG
</t>
  </si>
  <si>
    <t>COGESTIÒN - ADQUISICIÓN DE MATERIAL PARA ADOQUINADO DE LA CALLE ROSAS</t>
  </si>
  <si>
    <t>COGESTIÒN - ADQUISICIÓN DE MATERIAL PARA ADOQUINADO DE LA CALLE GIRASOLES</t>
  </si>
  <si>
    <t>COGESTIÒN - ADQUISICIÓN DE MATERIAL PARA ADOQUINADO DE LA CALLE LOS PASAJE 10, 11,12 DEL BARRIO SAN FRANCISCO</t>
  </si>
  <si>
    <t xml:space="preserve">COGESTIÒN - ADQUISICION DE MATERIAL PETREO Y ADOQUIN PARA ADOQUINADO DE LA CALLE NOGAL (EL PLACER)
</t>
  </si>
  <si>
    <t>COGESTIÒN - ADQUISICIÒN DE MATERIAL PETREO Y ADOQUIN PARA ADOQUINADO DE LAS CALLE ROMA</t>
  </si>
  <si>
    <t>COGESTIÒN - ADQUISICIÒN DE MATERIAL PETREO Y ADOQUIN PARA ADOQUINADO Y BORDILLOS DE LA CALLE ITCHIMBIA</t>
  </si>
  <si>
    <t xml:space="preserve">COGESTIÒN - ADQUISICION DE MATERIAL PETREO Y ADOQUIN 
PARA LA CALLE LOS ALVAROS
</t>
  </si>
  <si>
    <t>ADQUISICION DE MATERIAL PETREO Y ADOQUIN PARA LA CALLE MARIA AGUSTA</t>
  </si>
  <si>
    <t>COGESTIÒN - ADQUISICIÒN DE MATERIAL PETREO Y ADOQUIN PARA LA CALLE LOS GRANADOS</t>
  </si>
  <si>
    <t>MANTENIMIENTO DE PISCINA MUNICIPAL.PARROQUIA DE LLANO CHICO</t>
  </si>
  <si>
    <t xml:space="preserve">COGESTIÒN - ADQUISICIÓN DE MATERIAL PETREO Y ADOQUIN PARA LA CALLE PAQUISHA (hoy Rosa Zárate) </t>
  </si>
  <si>
    <t>ENTREGA DE TUBERIA CEMENTO Y ARIDOS  PARA ALCANTARILLADO DE LA CALLE ROSALES</t>
  </si>
  <si>
    <t xml:space="preserve">CONSTRUCCIÓN DE CANCHA DE USO MULTIPLE EN BARRIO MARIA AGUSTA URRUTIA </t>
  </si>
  <si>
    <t>ENTREGA DE TUBERIA CEMENTO Y ARIDOS  PARA ALCANTARILLADO DE LA CALLE PASAJE 1</t>
  </si>
  <si>
    <t>COGESTIÒN - ADQUISICIÒN DE MATERIAL PETREO Y ADOQUIN DE LA CALLE  INTY</t>
  </si>
  <si>
    <t xml:space="preserve">COGESTIÒN - ADQUISICIÒN DE MATERIAL PETREO Y ADOQUIN DE LA CALLE  MOISES
</t>
  </si>
  <si>
    <t>ELABORACIÓN DE VALLAS PARA VARIAS OBRAS</t>
  </si>
  <si>
    <t>ADQUISICIÓN DE CEMENTO PARA VARIAS OBRAS</t>
  </si>
  <si>
    <t>MEJORAMIENTO Y MANTENIMIENTO DEL PARQUE JUAN MONTALVO DE CARAPUNGO REHABILITACION DE PILETA Y CISTERNA, MEJORAMIENTO DE GRADAS Y PARADA DE BUSES Y MANTENIMIENTO DE INSTALACIONES ELECTRICAS, HIDROSANITARIAS Y AREAS VERDES</t>
  </si>
  <si>
    <t>CONSTRUCCIÓN Y ADECUACION DE ADOQUINERA</t>
  </si>
  <si>
    <t>CONSULTORÍA MODELO DE GESTIÓN ADOQUINERA AZCA</t>
  </si>
  <si>
    <t>ELABORACIÓN DE SEÑALÉTICA VIAL</t>
  </si>
  <si>
    <t>ENTREGA DE MATERIALES EN LAS PARROQUIAS DE CALDERÓN Y LLANO CHICO</t>
  </si>
  <si>
    <t>OBRA POR COGESTIÓN - CONSTRUCCIÓN DE BORDILLOS Y ADOQUINADO CALLE LAS COTINGAS DEL BARRIO NUEVA GENERACIÓN</t>
  </si>
  <si>
    <t xml:space="preserve"> OBRA POR COGESTIÓN- ADOQUINADO DEL PASAJE LEONIDAS PLAZA DEL BARRIO SAN FRANCISCO</t>
  </si>
  <si>
    <t xml:space="preserve"> OBRA POR COGESTIÓN -  ADOQUINADO Y BORDILLOS DE LA CALLE CONCORDIA DEL BARRIO CLAVEL 2</t>
  </si>
  <si>
    <t xml:space="preserve"> OBRA POR COGESTIÓN - CONSTRUCCION DEL ADOQUINADO DE LA CALLE A DEL BARRIO PAMELA CRISTINA</t>
  </si>
  <si>
    <t xml:space="preserve"> OBRA POR COGESTIÓN - ADOQUINADO DEL SECTOR 6 CALLE QUITO LOMA DE LA COMUNA DE OYACOTO</t>
  </si>
  <si>
    <t xml:space="preserve"> OBRA POR COGESTIÓN - ADOQUINADO Y BORDILLOS DE LA CALLE COLIBRI DE LA COMUNA SAN MIGUEL DEL COMÚN</t>
  </si>
  <si>
    <t xml:space="preserve"> OBRA POR COGESTIÓN - ADOQUINADO Y BORDILLOS DE LA CALLE ESPAÑA DE LA COMUNA DE SAN MIGUEL DEL COMUN</t>
  </si>
  <si>
    <t xml:space="preserve"> OBRA POR COGESTIÓN - CONSTRUCCIÓN DE BORDILLOS DE LA CALLE ASTUDILLO DESDE LA CALLE CARAPUNGO HASTA LA CALLE FE Y ALEGRIA, BARRIO EL CARMEN 2</t>
  </si>
  <si>
    <t xml:space="preserve"> OBRA POR COGESTIÓN - CONSTRUCCION DEL ADOQUINADO Y BORDILLOS DE LA CALLE VENCEDORES DEL BARRIO SAN FRANCISCO DE COLLAS</t>
  </si>
  <si>
    <t xml:space="preserve"> OBRA POR COGESTIÓN - CONSTRUCCIÓN DEL ADOQUINADO DE LA CALLE JARIBUES DEL BARRIO ZABALA</t>
  </si>
  <si>
    <t xml:space="preserve"> OBRA POR COGESTIÓN - CONSTRUCCIÓN DE BORDILLOS Y ADOQUINADO DEL PASAJE SAN ISIDRO DEL BARRIO LA LLANURA</t>
  </si>
  <si>
    <t xml:space="preserve"> OBRA POR COGESTIÓN - ADOQUINADO DE LA CALLE TINAMUES DEL BARRIO RINCON DEL NORTE</t>
  </si>
  <si>
    <t xml:space="preserve"> OBRA POR COGESTIÓN - BORDILLOS DE LA CALLE PIQUEROS DEL BARRIO RINCON DEL N0RTE</t>
  </si>
  <si>
    <t xml:space="preserve"> OBRA POR COGESTIÓN - ADOQUINADO Y BORDILLOS DEL PASAJE LOS MAIZALES DEL BARRIO LA PLANICIE</t>
  </si>
  <si>
    <t>OBRA POR COGESTIÓN - ADOQUINADO Y BORDILLOS DEL PASAJE LAS FRESAS DEL BARRIO LA PLANICIE</t>
  </si>
  <si>
    <t xml:space="preserve"> OBRA POR COGESTIÓN - ADOQUINADO Y BORDILLOS DEL PASAJE LOS ALGARROBOS DEL BARRIO LA PLANICIE</t>
  </si>
  <si>
    <t>EJECUTADO POR LA EPMMOP</t>
  </si>
  <si>
    <t xml:space="preserve"> OBRA POR COGESTIÓN - ADOQUINADO Y BORDILLOS DEL PASAJE LOS TOMATES DEL BARRIO LA PLANICIE</t>
  </si>
  <si>
    <t xml:space="preserve"> OBRA POR COGESTIÓN - ADOQUINADO Y BORDILLOS DEL PASAJE LOS EUCALIPTOS DEL BARRIO LA PLANICIE</t>
  </si>
  <si>
    <t xml:space="preserve"> OBRA POR COGESTIÓN - ADOQUINADO Y BORDILLOS DEL PASAJE LAS TUNAS DEL BARRIO LA PLANICIE</t>
  </si>
  <si>
    <t xml:space="preserve"> OBRA POR COGESTIÓN - ADOQUINADO DEL PASAJE C DEL BARRIO ROCIO DE MORAN</t>
  </si>
  <si>
    <t>OBRA POR COGESTIÓN  - CONSTRUCCIÓN DE BORDILLOS CALLE 3 DEL BARRIO LA TOLITA</t>
  </si>
  <si>
    <t xml:space="preserve"> OBRA POR COGESTIÓN - CONSTRUCCIÓN DE BORDILLOS DE LA CALLE VELASCO IBARRA DEL BARRIO PACPO</t>
  </si>
  <si>
    <t>OBRA POR COGESTIÓN - CONSTRUCCIÓN DE BORDILLOS DE LA CALLE MILAN DEL BARRIO PACPO</t>
  </si>
  <si>
    <t xml:space="preserve"> OBRA POR COGESTIÓN - CONSTRUCCIÓN DE LOS BORDILLOS Y ADOQUINADO DE LA CALLE SANTA ROSA DEL BARRIO EDEN III DE SAN JUAN DE CALDERÓN</t>
  </si>
  <si>
    <t xml:space="preserve"> OBRA POR COGESTIÓN - CONSTRUCCIÓN DE LOS BORDILLOS DE LA CALLE 24 DE JUNIO DEL BARRIO EDEN III DE SAN JUAN DE CALDERÓN</t>
  </si>
  <si>
    <t xml:space="preserve"> OBRA POR COGESTIÓN - CONSTRUCCIÓN DE BORDILLOS DE LA CALLE FRANCISCO CAMPOS DEL BARRIO EDEN III DE SAN JUAN DE CALDERÓN</t>
  </si>
  <si>
    <t xml:space="preserve"> OBRA POR COGESTIÓN - CONSTRUCCIÓN DE BORDILLOS DE LA CALLE LA VICTORIA DEL BARRIO EDEN III DE SAN JUAN DE CALDERÓN</t>
  </si>
  <si>
    <t>OBRA POR COGESTIÓN - CONSTRUCCIÓN DE LOS BORDILLOS EN LA CALLE EL ROCIO DEL BARRIO BRISAS DE SAN JUAN</t>
  </si>
  <si>
    <t xml:space="preserve"> OBRA POR COGESTIÓN - CONSTRUCCIÓN DE LOS BORDILLOS EN LA CALLE SAN ANTONIO DEL BARRIO BRISAS DE SAN JUAN</t>
  </si>
  <si>
    <t xml:space="preserve"> OBRA POR COGESTIÓN - CONSTRUCCIÓN DE LOS BORDILLOS EN LA CALLE LA VICTORIA DEL BARRIO BRISAS DE SAN JUAN</t>
  </si>
  <si>
    <t xml:space="preserve"> OBRA POR COGESTIÓN - CONSTRUCCIÓN DEL ADOQUINADO Y BORDILLOS DE LA CALLE PASCUAL AGUIRRE DEL SECTOR SAN JUAN DE CALDERÓN</t>
  </si>
  <si>
    <t>OBRA POR COGESTIÓN - CONSTRUCCIÓN DE ADOQUINADO DE LA CALLE 1 DEL BARRIO SAN FRANCISCO DE SAN JUAN</t>
  </si>
  <si>
    <t>OBRA POR COGESTIÓN - CONSTRUCCIÓN DE ADOQUINADO DE LA CALLE 2 DEL BARRIO SAN FRANCISCO DE SAN JUAN</t>
  </si>
  <si>
    <t xml:space="preserve"> OBRA POR COGESTIÓN - CONSTRUCCIÓN DE BORDILLOS DE LAS CALLES DEL BARRIO EDEN DE SAN JUAN I (CALLES 1,2,7)</t>
  </si>
  <si>
    <t xml:space="preserve"> OBRA POR COGESTIÓN - CONSTRUCCIÓN DE BORDILLOS DE LAS CALLES DEL BARRIO EDEN DE SAN JUAN I (CALLE ROSEAU)</t>
  </si>
  <si>
    <t>OBRA POR COGESTIÓN - CONSTRUCCIÓN DEL ADOQUINADO DE LA CALLE SAN MATEO DEL BARRIO BUENA VISTA</t>
  </si>
  <si>
    <t>EJECUTADO POR EL GAD DE CALDERÓN</t>
  </si>
  <si>
    <t xml:space="preserve"> OBRA POR COGESTIÓN - CONSTRUCCIÓN DEL ADOQUINADO DE LA CALLE SAN MARCOS DEL BARRIO BUENA VISTA</t>
  </si>
  <si>
    <t>OBRA POR COGESTIÓN - CONSTRUCCIÓN DEL ADOQUINADO DE LA CALLE SAN JERONIMO DEL BARRIO BUENA VISTA</t>
  </si>
  <si>
    <t xml:space="preserve"> OBRA POR COGESTIÓN - CONSTRUCCIÓN DEL ADOQUINADO DE LA CALLE MACANA DEL BARRIO LANDAZURI</t>
  </si>
  <si>
    <t xml:space="preserve"> OBRA POR COGESTIÓN - CONSTRUCCIÓN DEL ADOQUINADO DE LA CALLE 28 DE NOVIEMBRE DEL BARRIO LANDAZURI</t>
  </si>
  <si>
    <t xml:space="preserve"> OBRA POR COGESTIÓN - CONSTRUCCIÓN DEL ADOQUINADO DE LA CALLE CHINGANA DEL BARRIO LANDAZURI</t>
  </si>
  <si>
    <t xml:space="preserve"> OBRA POR COGESTIÓN - CONSTRUCCIÓN DEL ADOQUINADO DE LA CALLE ISABEL YURAC DEL BARRIO LANDAZURI</t>
  </si>
  <si>
    <t xml:space="preserve"> OBRA POR COGESTIÓN - BORDILLOS Y ADOQUINADO DE LA CALLE S/N ENTRE QUITUS Y PAREDES BARRIO AGUIRRE</t>
  </si>
  <si>
    <t xml:space="preserve"> OBRA POR COGESTIÓN - BORDILLOS Y ADOQUINADO DEL PASAJE H ENTRE PUNIN E INDEPENDENCIA DEL BARRIO PUNIN</t>
  </si>
  <si>
    <t>OBRA POR COGESTIÓN - ADOQUINADO DEL PASAJE A DEL BARRIO JOSE OBRERO DE LA PARROQUIA DE LLANO CHICO</t>
  </si>
  <si>
    <t>OBRA POR COGESTIÓN -ADQUISICION DE MATERIAL PARA CONSTRUCCION DE ADOQUINADO DE LA CALLE B DEL BARRIO VALLE DE SAN JUAN PARROQUIA CALDERON</t>
  </si>
  <si>
    <t>SE DECLARO DESIERTO EL PROCESO</t>
  </si>
  <si>
    <t>OBRA POR COGESTIÓN -ADQUISICION DE MATERIAL PETREO PARA LA CONSTRUCCION DE ADOQUINADO DE LA CALLE A DEL BARRIO VALLE DE SAN JUAN PARROQUIA CALDERON</t>
  </si>
  <si>
    <t>ADUISICIÓN Y ENTREGA DE MATERIAL PARA ADOQUINADO DE LA CALLE 24 DE JUNIO SEGUNDA FASE, BARRIO DE SAN JUAN DE CALDERON, PARROQUIA CALDERÓN</t>
  </si>
  <si>
    <t>EQUIPAMIENTO AREA VERDE DEL BARRIO JARDINES DE BABILONIA</t>
  </si>
  <si>
    <t>CONSTRUCCIÓN DE CANCHA DE USO MULTIPLE EN EL AREA VERDE DEL BARRIO CAMPO ALEGRE DE BELLAVISTA</t>
  </si>
  <si>
    <t>CERRAMIENTO Y ADECUACIÓN DEL PARQUE INFANTIL DEL ÁREA N°3 DEL BARRIO LA PRADERA</t>
  </si>
  <si>
    <t>MEJORAMIENTO DE LA CASA COMUNAL Y DE LAS BATERIAS SANITARIAS DEL BARRIO MARIANA DE JESÚS</t>
  </si>
  <si>
    <t>ADECUACIÓN DEL PARQUE DEL BARRIO HUERTOS DE VILCABAMBA</t>
  </si>
  <si>
    <t>CONSTRUCCION DEL PARQUE DEL BARRIO COLLAS</t>
  </si>
  <si>
    <t>CONSTRUCCIÓN DEL CERRAMIENTO DE LA CANCHA DE USO MULTIPLE DEL BARRIO SERVIDORES DEL IESS</t>
  </si>
  <si>
    <t>CONSTRUCCION DE CANCHA DE USO MULTIPLE DEL BARRIO BENITO JUAREZ</t>
  </si>
  <si>
    <t>ADECUACIÓN DEL ÁREA VERDE NO. 3 DE LA COOPERATIVA LUZ Y VIDA</t>
  </si>
  <si>
    <t>CONSTRUCCIÓN DE MURO EN EL AREA COMUNAL N°3 DEL BARRIO COLINAS DEL VALLE</t>
  </si>
  <si>
    <t>REVITALIZACIÓN DEL PARQUE CENTRAL DE SAN JOSE DE MORAN</t>
  </si>
  <si>
    <t>CONFORMACION DE PLATAFORMAS, ESCALINATAS Y CAMINERIA EN EL AREA VERDE FASE 1 DEL BARRIO REINA DEL CISNE 4</t>
  </si>
  <si>
    <t>CONSTRUCCION DE CANCHA DE USO MULTIPLE DEL BARRIO REINA DEL CISNE 1</t>
  </si>
  <si>
    <t>ADECUACIÓN DE LA CANCHA DE BASQUET DEL BARRIO BONANZA</t>
  </si>
  <si>
    <t>ADECUACION DEL AREA VERDE Y JUEGOS INFANTILES DEL BARRIO DIVINO NIÑO</t>
  </si>
  <si>
    <t>ADECUACION DEL CENTRO COMUNAL DE GUALO DE LA PARROQUIA DE LLANO CHICO</t>
  </si>
  <si>
    <t>ENCESPADO DRENAJE Y OTROS DE UN ESTADIO DE LA PARROQUIA DE LLANO CHICO</t>
  </si>
  <si>
    <t>ADQUISICIÓN DE MATERIALES PARA DRENAJE DE UN ESTADIO DE LA PARROQUIA DE LLANO CHICO</t>
  </si>
  <si>
    <t>CONSTRUCCION DEL PARQUE RECREACIONAL EN EL AREA VERDE DEL BARRIO MARIA AUGUSTIA URRUTIA PARROQUIA DE LLANO CHICO</t>
  </si>
  <si>
    <t>CONSTRUCCION DE CANCHA DE USO MULTIPLE Y MEJORAMIENTO DEL PARQUE B8 DEL BARRIO CARAPUNGO PARROQUIA CALDERON</t>
  </si>
  <si>
    <t>CONSTRUCCION DE EXTENSION DE CANCHA DE USO MULTIPLE Y MEJORAMIENTO DEL PARQUE LA RIOJA BARRIO CARAPUNGO PARROQUIA CALDERON</t>
  </si>
  <si>
    <t>JUEGOS INFANTILES E INCLUSIVOS PARA ESPACIOS PUBLICOS DE LA PARROQUIA CALDERON</t>
  </si>
  <si>
    <t xml:space="preserve"> MANTENIMIENTO, ADECUACIONES Y OTROS EN ESTADIO DE GUALO, BARRIO GUALO, PARROQUIA LLANO CHICO</t>
  </si>
  <si>
    <t>LIQUIDACIÓN DEL CONTRATO PRIMERA ETAPA CDC DE LLANO CHICO</t>
  </si>
  <si>
    <t>AÑO 2012</t>
  </si>
  <si>
    <t>ELABORACIÓN DE ROTULOS PARA OBRAS VIALES POR COGESTIÓN</t>
  </si>
  <si>
    <t>RAZON POR LA QUE NO 
SE EJECUTO</t>
  </si>
  <si>
    <t>EXISTE UN RECORTE PRESUPUESTARIO DE MAS DE UN MILLON POR DISPOSICIÓN DE LA MAXIMA AUTORIDAD</t>
  </si>
  <si>
    <t>POR DISPOCISIÓN DE LA MÁXIMA AUTORIDAD EL PRESUPUESTO REGRESA A LAS ARCAS MUNICIPALES</t>
  </si>
  <si>
    <t xml:space="preserve">FECHA DE CONTRATO </t>
  </si>
  <si>
    <t>FECHA DE CONTRATO</t>
  </si>
  <si>
    <t xml:space="preserve">INICIO </t>
  </si>
  <si>
    <t>FINAL</t>
  </si>
  <si>
    <t>ARRASTRE DE OBRAS POR PRESUPUESTO PARTICIPATIVO 2016</t>
  </si>
  <si>
    <t>ADQUISICIÓN DE
RODILLO Y MEZCLADORA</t>
  </si>
  <si>
    <t>ADQUISICIÓN DE
TANQUERO</t>
  </si>
  <si>
    <t>ESTUDIO TERMINADO</t>
  </si>
  <si>
    <t xml:space="preserve">EN ESTUDIO </t>
  </si>
  <si>
    <t>HAY UNA OBRA EN ARRASTRE QUE SE CULMINO EN ENERO DEL 2017</t>
  </si>
  <si>
    <t>ADMINISTRACIÓN ZONAL CALDERÓN</t>
  </si>
  <si>
    <t>PARQUE DE LA URB. SAN JOSÉ, PARROQUIA CALDERON</t>
  </si>
  <si>
    <t>ADOQUINADO CALLE USHIÑA, SECTOR CENTRO PARROQUIAL, PARROQUIA CALDERON</t>
  </si>
  <si>
    <t>ADOQUINADO CALLE LONDRES, PRIMERA FASE, SECTOR BELLAVISTA, PARROQUIA CALDERON</t>
  </si>
  <si>
    <t>ADOQUINADO CALLE VIRGEN DE MONSERRAT, SECTOR MARIANA DE JESÚS-ZABALA, PARROQUIA CALDERON</t>
  </si>
  <si>
    <t>BORDILLOS CALLE GARCÍA MORENO, COMUNA LLANO GRANDE, PARROQUIA LLANO CHICO</t>
  </si>
  <si>
    <t>OBRAS DE PRESUPUESTOS PARTICIPATIVOS 2017</t>
  </si>
  <si>
    <t>No.</t>
  </si>
  <si>
    <t>-</t>
  </si>
  <si>
    <t>CONSTRUCCION DEL PARQUE RECREACIONAL EN EL ÁREA VERDE DEL BARRIO MARIA AUGUSTA URRUTIA, MANTENIMIENTO, ADECUACIONES Y OTROS EN EL ESTADIO DE GUALO PARROQUIA LLANO CHICO</t>
  </si>
  <si>
    <t>EL ANTICIPO DE LA OBRA SE PAGA CON PRESUPUESTO PARTICIPATIVO Y EL VALOR PLANILLADO SE LO HACE CON PRESUPUESTO DE INFRAESTRUCTURA COMUNITARIA</t>
  </si>
  <si>
    <t>SUBIDA AL PORTAL DE COMPRAS PUBLICAS EN PROCESO DE ADJUDICACION</t>
  </si>
  <si>
    <t>EN PROCESO DE LEVANTAMIENTO DE LAS NECESIDADES DE  LA COMUNIDAD</t>
  </si>
  <si>
    <t>TALLERES INCLUSIVOS DE CAPACITACIÓN Y EDUCACIÓN NO FORMAL, CON ÉNFASIS A GRUPOS DE ATENCIÓN PRIORITARIA EN BARRIOS: OYACOTO, BONANZA, MARIANAS, SAN JOSÉ, LOS GERANIOS, SAN CAMILO, LA PAMPA, ZABALA, SAN JUAN, SAN FERNANDO, SAN JOSÉ ALTO, LANDAZURÍ , SAN JOSÉ DE MORAN, CAPILLA.</t>
  </si>
  <si>
    <t>AÑOS 2014, 2015, 2016 Y 2017</t>
  </si>
  <si>
    <t xml:space="preserve">RESUMEN DE PRESUPUESTOS PARTICIPATIVOS ASIGNADOS </t>
  </si>
  <si>
    <t>CON FECHA 8 DE NOVIEMBRE SE ADJUDICA, EL 14 DE DICIEMBRE SE FIRMA EL CONTRATO. LA OBRA CONCLUYE  09 DE ENERO DE 2017</t>
  </si>
  <si>
    <t>ESTUDIO TERMINADO. DOCUMENTACION SGCTyPC</t>
  </si>
  <si>
    <t xml:space="preserve">VALOR ENTREGADO COMO ANTICIPO 
( 2016) </t>
  </si>
  <si>
    <t xml:space="preserve">VALOR PLANILLADO (2017) </t>
  </si>
  <si>
    <t>VALOR TOTAL DE LA OBRA</t>
  </si>
  <si>
    <t>REFORMA (DISMINUCIÓN)</t>
  </si>
  <si>
    <t>AÑO</t>
  </si>
  <si>
    <t>,</t>
  </si>
  <si>
    <t>ENTREGA DE MATERIAL PARA CANCHA DE USO MULTIPLE PRADOS DE SAN JUAN Y LIGA BARRIAL DE CARAPUNGO, ACERAS DE AREA VERDE BARRIO BELLO HORIZONTE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</si>
</sst>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0000%"/>
    <numFmt numFmtId="167" formatCode="#,##0.00;[Red]#,##0.00"/>
    <numFmt numFmtId="168" formatCode="[$$-300A]\ #,##0.00"/>
    <numFmt numFmtId="169" formatCode="dd/mm/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alibri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sz val="9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168" fontId="3" fillId="0" borderId="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8" fontId="8" fillId="0" borderId="10" xfId="46" applyNumberFormat="1" applyFont="1" applyFill="1" applyBorder="1" applyAlignment="1" applyProtection="1">
      <alignment vertical="center" wrapText="1"/>
      <protection locked="0"/>
    </xf>
    <xf numFmtId="164" fontId="53" fillId="0" borderId="0" xfId="46" applyFont="1" applyAlignment="1">
      <alignment/>
    </xf>
    <xf numFmtId="168" fontId="8" fillId="33" borderId="10" xfId="46" applyNumberFormat="1" applyFont="1" applyFill="1" applyBorder="1" applyAlignment="1" applyProtection="1">
      <alignment vertical="center" wrapText="1"/>
      <protection locked="0"/>
    </xf>
    <xf numFmtId="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69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4" fontId="4" fillId="0" borderId="0" xfId="46" applyNumberFormat="1" applyFont="1" applyFill="1" applyBorder="1" applyAlignment="1" applyProtection="1">
      <alignment horizontal="right" vertical="center" wrapText="1"/>
      <protection locked="0"/>
    </xf>
    <xf numFmtId="4" fontId="5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wrapText="1"/>
    </xf>
    <xf numFmtId="14" fontId="59" fillId="33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9" fillId="0" borderId="0" xfId="0" applyFont="1" applyBorder="1" applyAlignment="1">
      <alignment/>
    </xf>
    <xf numFmtId="44" fontId="53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8" borderId="10" xfId="0" applyFont="1" applyFill="1" applyBorder="1" applyAlignment="1">
      <alignment horizontal="center" vertical="center"/>
    </xf>
    <xf numFmtId="0" fontId="60" fillId="8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4" fontId="53" fillId="0" borderId="0" xfId="0" applyNumberFormat="1" applyFont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167" fontId="53" fillId="0" borderId="0" xfId="0" applyNumberFormat="1" applyFont="1" applyFill="1" applyBorder="1" applyAlignment="1">
      <alignment/>
    </xf>
    <xf numFmtId="0" fontId="59" fillId="0" borderId="10" xfId="0" applyFont="1" applyFill="1" applyBorder="1" applyAlignment="1">
      <alignment vertical="center" wrapText="1"/>
    </xf>
    <xf numFmtId="165" fontId="53" fillId="0" borderId="0" xfId="0" applyNumberFormat="1" applyFont="1" applyAlignment="1">
      <alignment/>
    </xf>
    <xf numFmtId="166" fontId="53" fillId="0" borderId="0" xfId="52" applyNumberFormat="1" applyFont="1" applyAlignment="1">
      <alignment/>
    </xf>
    <xf numFmtId="0" fontId="59" fillId="0" borderId="0" xfId="0" applyFont="1" applyAlignment="1">
      <alignment/>
    </xf>
    <xf numFmtId="164" fontId="59" fillId="0" borderId="10" xfId="46" applyFont="1" applyBorder="1" applyAlignment="1">
      <alignment/>
    </xf>
    <xf numFmtId="10" fontId="59" fillId="0" borderId="10" xfId="46" applyNumberFormat="1" applyFont="1" applyBorder="1" applyAlignment="1">
      <alignment horizontal="center"/>
    </xf>
    <xf numFmtId="10" fontId="59" fillId="0" borderId="10" xfId="46" applyNumberFormat="1" applyFont="1" applyBorder="1" applyAlignment="1">
      <alignment horizontal="left"/>
    </xf>
    <xf numFmtId="164" fontId="59" fillId="0" borderId="10" xfId="46" applyFont="1" applyBorder="1" applyAlignment="1">
      <alignment wrapText="1"/>
    </xf>
    <xf numFmtId="164" fontId="59" fillId="0" borderId="10" xfId="46" applyFont="1" applyBorder="1" applyAlignment="1">
      <alignment horizontal="left"/>
    </xf>
    <xf numFmtId="0" fontId="62" fillId="0" borderId="0" xfId="0" applyFont="1" applyAlignment="1">
      <alignment/>
    </xf>
    <xf numFmtId="44" fontId="59" fillId="0" borderId="0" xfId="0" applyNumberFormat="1" applyFont="1" applyFill="1" applyBorder="1" applyAlignment="1">
      <alignment/>
    </xf>
    <xf numFmtId="44" fontId="53" fillId="0" borderId="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164" fontId="57" fillId="34" borderId="10" xfId="46" applyFont="1" applyFill="1" applyBorder="1" applyAlignment="1">
      <alignment horizontal="center" vertical="center" wrapText="1"/>
    </xf>
    <xf numFmtId="164" fontId="57" fillId="34" borderId="10" xfId="46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" fontId="60" fillId="8" borderId="10" xfId="0" applyNumberFormat="1" applyFont="1" applyFill="1" applyBorder="1" applyAlignment="1">
      <alignment vertical="center"/>
    </xf>
    <xf numFmtId="168" fontId="8" fillId="0" borderId="0" xfId="46" applyNumberFormat="1" applyFont="1" applyFill="1" applyBorder="1" applyAlignment="1" applyProtection="1">
      <alignment vertical="center" wrapText="1"/>
      <protection locked="0"/>
    </xf>
    <xf numFmtId="0" fontId="59" fillId="0" borderId="0" xfId="0" applyFont="1" applyFill="1" applyAlignment="1">
      <alignment/>
    </xf>
    <xf numFmtId="0" fontId="63" fillId="8" borderId="10" xfId="0" applyFont="1" applyFill="1" applyBorder="1" applyAlignment="1">
      <alignment horizontal="center" vertical="center" wrapText="1"/>
    </xf>
    <xf numFmtId="168" fontId="16" fillId="0" borderId="10" xfId="46" applyNumberFormat="1" applyFont="1" applyFill="1" applyBorder="1" applyAlignment="1" applyProtection="1">
      <alignment vertical="top" wrapText="1"/>
      <protection locked="0"/>
    </xf>
    <xf numFmtId="14" fontId="53" fillId="0" borderId="10" xfId="0" applyNumberFormat="1" applyFont="1" applyBorder="1" applyAlignment="1">
      <alignment horizontal="center" vertical="center"/>
    </xf>
    <xf numFmtId="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33" borderId="10" xfId="46" applyNumberFormat="1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>
      <alignment/>
    </xf>
    <xf numFmtId="168" fontId="16" fillId="0" borderId="10" xfId="46" applyNumberFormat="1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168" fontId="16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46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34" borderId="13" xfId="0" applyFont="1" applyFill="1" applyBorder="1" applyAlignment="1">
      <alignment horizontal="center" vertical="center" wrapText="1"/>
    </xf>
    <xf numFmtId="168" fontId="20" fillId="33" borderId="10" xfId="46" applyNumberFormat="1" applyFont="1" applyFill="1" applyBorder="1" applyAlignment="1" applyProtection="1">
      <alignment vertical="center" wrapText="1"/>
      <protection locked="0"/>
    </xf>
    <xf numFmtId="14" fontId="20" fillId="33" borderId="10" xfId="0" applyNumberFormat="1" applyFont="1" applyFill="1" applyBorder="1" applyAlignment="1">
      <alignment horizontal="center" vertical="center"/>
    </xf>
    <xf numFmtId="9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46" applyNumberFormat="1" applyFont="1" applyFill="1" applyBorder="1" applyAlignment="1" applyProtection="1">
      <alignment vertical="center" wrapText="1"/>
      <protection locked="0"/>
    </xf>
    <xf numFmtId="0" fontId="64" fillId="0" borderId="10" xfId="0" applyFont="1" applyFill="1" applyBorder="1" applyAlignment="1">
      <alignment horizontal="center" vertical="center"/>
    </xf>
    <xf numFmtId="14" fontId="64" fillId="33" borderId="10" xfId="0" applyNumberFormat="1" applyFont="1" applyFill="1" applyBorder="1" applyAlignment="1">
      <alignment horizontal="center" vertical="center"/>
    </xf>
    <xf numFmtId="168" fontId="20" fillId="0" borderId="10" xfId="46" applyNumberFormat="1" applyFont="1" applyFill="1" applyBorder="1" applyAlignment="1" applyProtection="1">
      <alignment vertical="center" wrapText="1"/>
      <protection locked="0"/>
    </xf>
    <xf numFmtId="14" fontId="64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6" applyNumberFormat="1" applyFont="1" applyFill="1" applyBorder="1" applyAlignment="1" applyProtection="1">
      <alignment vertical="center" wrapText="1"/>
      <protection locked="0"/>
    </xf>
    <xf numFmtId="0" fontId="64" fillId="33" borderId="10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 wrapText="1"/>
    </xf>
    <xf numFmtId="9" fontId="20" fillId="33" borderId="10" xfId="52" applyFont="1" applyFill="1" applyBorder="1" applyAlignment="1" applyProtection="1">
      <alignment horizontal="center" vertical="center" wrapText="1"/>
      <protection locked="0"/>
    </xf>
    <xf numFmtId="168" fontId="20" fillId="2" borderId="10" xfId="46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4" fontId="20" fillId="33" borderId="10" xfId="46" applyNumberFormat="1" applyFont="1" applyFill="1" applyBorder="1" applyAlignment="1" applyProtection="1">
      <alignment horizontal="right" vertical="center" wrapText="1"/>
      <protection locked="0"/>
    </xf>
    <xf numFmtId="44" fontId="20" fillId="0" borderId="10" xfId="46" applyNumberFormat="1" applyFont="1" applyFill="1" applyBorder="1" applyAlignment="1" applyProtection="1">
      <alignment horizontal="right" vertical="center" wrapText="1"/>
      <protection locked="0"/>
    </xf>
    <xf numFmtId="44" fontId="20" fillId="2" borderId="10" xfId="46" applyNumberFormat="1" applyFont="1" applyFill="1" applyBorder="1" applyAlignment="1" applyProtection="1">
      <alignment horizontal="right" vertical="center" wrapText="1"/>
      <protection locked="0"/>
    </xf>
    <xf numFmtId="44" fontId="65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44" fontId="59" fillId="0" borderId="10" xfId="46" applyNumberFormat="1" applyFont="1" applyFill="1" applyBorder="1" applyAlignment="1">
      <alignment horizontal="right" vertical="center" wrapText="1"/>
    </xf>
    <xf numFmtId="44" fontId="59" fillId="33" borderId="10" xfId="46" applyNumberFormat="1" applyFont="1" applyFill="1" applyBorder="1" applyAlignment="1">
      <alignment horizontal="right" vertical="center" wrapText="1"/>
    </xf>
    <xf numFmtId="44" fontId="60" fillId="8" borderId="10" xfId="0" applyNumberFormat="1" applyFont="1" applyFill="1" applyBorder="1" applyAlignment="1">
      <alignment vertical="center"/>
    </xf>
    <xf numFmtId="44" fontId="59" fillId="0" borderId="11" xfId="0" applyNumberFormat="1" applyFont="1" applyFill="1" applyBorder="1" applyAlignment="1">
      <alignment horizontal="center" vertical="center" wrapText="1"/>
    </xf>
    <xf numFmtId="44" fontId="59" fillId="0" borderId="10" xfId="0" applyNumberFormat="1" applyFont="1" applyFill="1" applyBorder="1" applyAlignment="1">
      <alignment horizontal="center" vertical="center"/>
    </xf>
    <xf numFmtId="44" fontId="59" fillId="0" borderId="10" xfId="0" applyNumberFormat="1" applyFont="1" applyFill="1" applyBorder="1" applyAlignment="1">
      <alignment horizontal="center" vertical="center" wrapText="1"/>
    </xf>
    <xf numFmtId="44" fontId="60" fillId="8" borderId="13" xfId="0" applyNumberFormat="1" applyFont="1" applyFill="1" applyBorder="1" applyAlignment="1">
      <alignment horizontal="center"/>
    </xf>
    <xf numFmtId="44" fontId="59" fillId="0" borderId="11" xfId="0" applyNumberFormat="1" applyFont="1" applyFill="1" applyBorder="1" applyAlignment="1">
      <alignment vertical="center" wrapText="1"/>
    </xf>
    <xf numFmtId="44" fontId="59" fillId="0" borderId="10" xfId="0" applyNumberFormat="1" applyFont="1" applyBorder="1" applyAlignment="1">
      <alignment horizontal="center" vertical="center" wrapText="1"/>
    </xf>
    <xf numFmtId="44" fontId="59" fillId="0" borderId="10" xfId="46" applyNumberFormat="1" applyFont="1" applyBorder="1" applyAlignment="1">
      <alignment/>
    </xf>
    <xf numFmtId="44" fontId="59" fillId="0" borderId="10" xfId="46" applyNumberFormat="1" applyFont="1" applyBorder="1" applyAlignment="1">
      <alignment/>
    </xf>
    <xf numFmtId="44" fontId="59" fillId="0" borderId="10" xfId="46" applyNumberFormat="1" applyFont="1" applyBorder="1" applyAlignment="1">
      <alignment horizontal="left"/>
    </xf>
    <xf numFmtId="44" fontId="16" fillId="0" borderId="10" xfId="46" applyNumberFormat="1" applyFont="1" applyFill="1" applyBorder="1" applyAlignment="1" applyProtection="1">
      <alignment horizontal="left" vertical="center" wrapText="1"/>
      <protection locked="0"/>
    </xf>
    <xf numFmtId="44" fontId="18" fillId="8" borderId="10" xfId="46" applyNumberFormat="1" applyFont="1" applyFill="1" applyBorder="1" applyAlignment="1" applyProtection="1">
      <alignment horizontal="right" vertical="center" wrapText="1"/>
      <protection locked="0"/>
    </xf>
    <xf numFmtId="44" fontId="65" fillId="8" borderId="15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/>
    </xf>
    <xf numFmtId="0" fontId="63" fillId="8" borderId="16" xfId="0" applyFont="1" applyFill="1" applyBorder="1" applyAlignment="1">
      <alignment horizontal="center" vertical="center"/>
    </xf>
    <xf numFmtId="0" fontId="63" fillId="8" borderId="15" xfId="0" applyFont="1" applyFill="1" applyBorder="1" applyAlignment="1">
      <alignment horizontal="center" vertical="center"/>
    </xf>
    <xf numFmtId="0" fontId="63" fillId="8" borderId="17" xfId="0" applyFont="1" applyFill="1" applyBorder="1" applyAlignment="1">
      <alignment horizontal="center" vertical="center" wrapText="1"/>
    </xf>
    <xf numFmtId="0" fontId="63" fillId="8" borderId="18" xfId="0" applyFont="1" applyFill="1" applyBorder="1" applyAlignment="1">
      <alignment horizontal="center" vertical="center" wrapText="1"/>
    </xf>
    <xf numFmtId="0" fontId="63" fillId="8" borderId="11" xfId="0" applyFont="1" applyFill="1" applyBorder="1" applyAlignment="1">
      <alignment horizontal="center" vertical="center" wrapText="1"/>
    </xf>
    <xf numFmtId="0" fontId="63" fillId="8" borderId="13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 wrapText="1"/>
    </xf>
    <xf numFmtId="0" fontId="57" fillId="8" borderId="13" xfId="0" applyFont="1" applyFill="1" applyBorder="1" applyAlignment="1">
      <alignment horizontal="center" vertical="center" wrapText="1"/>
    </xf>
    <xf numFmtId="0" fontId="57" fillId="8" borderId="16" xfId="0" applyFont="1" applyFill="1" applyBorder="1" applyAlignment="1">
      <alignment horizontal="center" vertical="center"/>
    </xf>
    <xf numFmtId="0" fontId="57" fillId="8" borderId="15" xfId="0" applyFont="1" applyFill="1" applyBorder="1" applyAlignment="1">
      <alignment horizontal="center" vertical="center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D7" sqref="D7"/>
    </sheetView>
  </sheetViews>
  <sheetFormatPr defaultColWidth="11.421875" defaultRowHeight="15"/>
  <cols>
    <col min="1" max="1" width="8.28125" style="2" customWidth="1"/>
    <col min="2" max="2" width="45.57421875" style="2" customWidth="1"/>
    <col min="3" max="3" width="17.28125" style="2" customWidth="1"/>
    <col min="4" max="4" width="16.140625" style="2" customWidth="1"/>
    <col min="5" max="6" width="16.57421875" style="2" customWidth="1"/>
    <col min="7" max="7" width="15.28125" style="2" customWidth="1"/>
    <col min="8" max="8" width="16.7109375" style="2" customWidth="1"/>
    <col min="9" max="9" width="31.00390625" style="2" customWidth="1"/>
    <col min="10" max="16384" width="11.421875" style="2" customWidth="1"/>
  </cols>
  <sheetData>
    <row r="1" spans="2:11" s="13" customFormat="1" ht="18">
      <c r="B1" s="121" t="s">
        <v>233</v>
      </c>
      <c r="C1" s="121"/>
      <c r="D1" s="121"/>
      <c r="E1" s="121"/>
      <c r="F1" s="121"/>
      <c r="G1" s="121"/>
      <c r="H1" s="121"/>
      <c r="I1" s="121"/>
      <c r="J1" s="29"/>
      <c r="K1" s="29"/>
    </row>
    <row r="2" spans="2:9" ht="18">
      <c r="B2" s="121" t="s">
        <v>248</v>
      </c>
      <c r="C2" s="121"/>
      <c r="D2" s="121"/>
      <c r="E2" s="121"/>
      <c r="F2" s="121"/>
      <c r="G2" s="121"/>
      <c r="H2" s="121"/>
      <c r="I2" s="121"/>
    </row>
    <row r="3" spans="2:9" ht="16.5">
      <c r="B3" s="122" t="s">
        <v>247</v>
      </c>
      <c r="C3" s="122"/>
      <c r="D3" s="122"/>
      <c r="E3" s="122"/>
      <c r="F3" s="122"/>
      <c r="G3" s="122"/>
      <c r="H3" s="122"/>
      <c r="I3" s="122"/>
    </row>
    <row r="4" spans="1:9" s="59" customFormat="1" ht="45" customHeight="1">
      <c r="A4" s="18" t="s">
        <v>255</v>
      </c>
      <c r="B4" s="18" t="s">
        <v>60</v>
      </c>
      <c r="C4" s="63" t="s">
        <v>4</v>
      </c>
      <c r="D4" s="63" t="s">
        <v>254</v>
      </c>
      <c r="E4" s="63" t="s">
        <v>66</v>
      </c>
      <c r="F4" s="63" t="s">
        <v>67</v>
      </c>
      <c r="G4" s="63" t="s">
        <v>9</v>
      </c>
      <c r="H4" s="63" t="s">
        <v>68</v>
      </c>
      <c r="I4" s="64" t="s">
        <v>61</v>
      </c>
    </row>
    <row r="5" spans="1:9" s="53" customFormat="1" ht="57">
      <c r="A5" s="41">
        <v>2014</v>
      </c>
      <c r="B5" s="21" t="s">
        <v>62</v>
      </c>
      <c r="C5" s="115">
        <v>1550255.775</v>
      </c>
      <c r="D5" s="116">
        <v>1408749.76</v>
      </c>
      <c r="E5" s="116">
        <v>141505.99</v>
      </c>
      <c r="F5" s="116">
        <v>141364.95</v>
      </c>
      <c r="G5" s="55">
        <f>F5/E5</f>
        <v>0.9990032930761449</v>
      </c>
      <c r="H5" s="56">
        <f>D5/C5</f>
        <v>0.9087208593046525</v>
      </c>
      <c r="I5" s="57" t="s">
        <v>222</v>
      </c>
    </row>
    <row r="6" spans="1:9" s="53" customFormat="1" ht="57">
      <c r="A6" s="41">
        <v>2015</v>
      </c>
      <c r="B6" s="21" t="s">
        <v>63</v>
      </c>
      <c r="C6" s="115">
        <v>1250255.75</v>
      </c>
      <c r="D6" s="117">
        <v>173344.82</v>
      </c>
      <c r="E6" s="117">
        <v>1076910.93</v>
      </c>
      <c r="F6" s="117">
        <v>1071775.04</v>
      </c>
      <c r="G6" s="55">
        <f>F6/E6</f>
        <v>0.9952309054937348</v>
      </c>
      <c r="H6" s="56">
        <f>D6/C6</f>
        <v>0.1386474887238071</v>
      </c>
      <c r="I6" s="57" t="s">
        <v>222</v>
      </c>
    </row>
    <row r="7" spans="1:9" s="53" customFormat="1" ht="28.5">
      <c r="A7" s="41">
        <v>2016</v>
      </c>
      <c r="B7" s="21" t="s">
        <v>64</v>
      </c>
      <c r="C7" s="115">
        <v>1250255.76</v>
      </c>
      <c r="D7" s="117">
        <v>0</v>
      </c>
      <c r="E7" s="115">
        <v>1250255.76</v>
      </c>
      <c r="F7" s="117">
        <v>1132834.31</v>
      </c>
      <c r="G7" s="55">
        <f>F7/E7</f>
        <v>0.9060820563626117</v>
      </c>
      <c r="H7" s="56">
        <f>D7/C7</f>
        <v>0</v>
      </c>
      <c r="I7" s="57" t="s">
        <v>232</v>
      </c>
    </row>
    <row r="8" spans="1:9" s="53" customFormat="1" ht="28.5">
      <c r="A8" s="41">
        <v>2017</v>
      </c>
      <c r="B8" s="21" t="s">
        <v>65</v>
      </c>
      <c r="C8" s="115">
        <v>2266987.33</v>
      </c>
      <c r="D8" s="117">
        <v>0</v>
      </c>
      <c r="E8" s="115">
        <v>2266987.33</v>
      </c>
      <c r="F8" s="117">
        <v>0</v>
      </c>
      <c r="G8" s="58"/>
      <c r="H8" s="58"/>
      <c r="I8" s="54"/>
    </row>
    <row r="9" spans="1:9" ht="16.5">
      <c r="A9" s="2" t="s">
        <v>256</v>
      </c>
      <c r="C9" s="6"/>
      <c r="D9" s="6"/>
      <c r="E9" s="6"/>
      <c r="F9" s="6"/>
      <c r="G9" s="6"/>
      <c r="H9" s="6"/>
      <c r="I9" s="6"/>
    </row>
    <row r="10" spans="4:5" ht="16.5">
      <c r="D10" s="51"/>
      <c r="E10" s="52"/>
    </row>
    <row r="11" ht="16.5">
      <c r="E11" s="51"/>
    </row>
  </sheetData>
  <sheetProtection/>
  <mergeCells count="3">
    <mergeCell ref="B2:I2"/>
    <mergeCell ref="B1:I1"/>
    <mergeCell ref="B3:I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8" zoomScaleNormal="78" zoomScalePageLayoutView="0" workbookViewId="0" topLeftCell="A1">
      <selection activeCell="A1" sqref="A1:J1"/>
    </sheetView>
  </sheetViews>
  <sheetFormatPr defaultColWidth="9.140625" defaultRowHeight="15"/>
  <cols>
    <col min="1" max="1" width="4.7109375" style="12" customWidth="1"/>
    <col min="2" max="2" width="46.140625" style="12" customWidth="1"/>
    <col min="3" max="3" width="13.7109375" style="12" customWidth="1"/>
    <col min="4" max="4" width="13.421875" style="12" customWidth="1"/>
    <col min="5" max="5" width="18.28125" style="12" customWidth="1"/>
    <col min="6" max="6" width="35.00390625" style="12" customWidth="1"/>
    <col min="7" max="8" width="15.140625" style="12" customWidth="1"/>
    <col min="9" max="9" width="20.7109375" style="12" hidden="1" customWidth="1"/>
    <col min="10" max="10" width="37.00390625" style="12" customWidth="1"/>
    <col min="11" max="16384" width="9.140625" style="12" customWidth="1"/>
  </cols>
  <sheetData>
    <row r="1" spans="1:10" ht="18">
      <c r="A1" s="127" t="s">
        <v>233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9.25" customHeight="1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7" customFormat="1" ht="22.5" customHeight="1">
      <c r="A3" s="126" t="s">
        <v>240</v>
      </c>
      <c r="B3" s="130" t="s">
        <v>0</v>
      </c>
      <c r="C3" s="128" t="s">
        <v>224</v>
      </c>
      <c r="D3" s="129"/>
      <c r="E3" s="132" t="s">
        <v>2</v>
      </c>
      <c r="F3" s="132" t="s">
        <v>3</v>
      </c>
      <c r="G3" s="130" t="s">
        <v>4</v>
      </c>
      <c r="H3" s="132" t="s">
        <v>5</v>
      </c>
      <c r="I3" s="132" t="s">
        <v>6</v>
      </c>
      <c r="J3" s="132" t="s">
        <v>220</v>
      </c>
    </row>
    <row r="4" spans="1:10" s="17" customFormat="1" ht="31.5" customHeight="1">
      <c r="A4" s="126"/>
      <c r="B4" s="131"/>
      <c r="C4" s="69" t="s">
        <v>225</v>
      </c>
      <c r="D4" s="69" t="s">
        <v>226</v>
      </c>
      <c r="E4" s="133"/>
      <c r="F4" s="133"/>
      <c r="G4" s="131"/>
      <c r="H4" s="133"/>
      <c r="I4" s="133"/>
      <c r="J4" s="133"/>
    </row>
    <row r="5" spans="1:10" s="17" customFormat="1" ht="114.75" customHeight="1">
      <c r="A5" s="30">
        <v>1</v>
      </c>
      <c r="B5" s="70" t="s">
        <v>74</v>
      </c>
      <c r="C5" s="71">
        <v>41713</v>
      </c>
      <c r="D5" s="71">
        <v>41810</v>
      </c>
      <c r="E5" s="72">
        <v>1</v>
      </c>
      <c r="F5" s="73" t="s">
        <v>75</v>
      </c>
      <c r="G5" s="118">
        <v>57400</v>
      </c>
      <c r="H5" s="118">
        <v>57400</v>
      </c>
      <c r="I5" s="74">
        <v>730605</v>
      </c>
      <c r="J5" s="75"/>
    </row>
    <row r="6" spans="1:10" s="17" customFormat="1" ht="78" customHeight="1">
      <c r="A6" s="30">
        <v>2</v>
      </c>
      <c r="B6" s="76" t="s">
        <v>76</v>
      </c>
      <c r="C6" s="71">
        <v>41713</v>
      </c>
      <c r="D6" s="71">
        <v>41810</v>
      </c>
      <c r="E6" s="72">
        <v>1</v>
      </c>
      <c r="F6" s="73" t="s">
        <v>75</v>
      </c>
      <c r="G6" s="118">
        <v>34072.64</v>
      </c>
      <c r="H6" s="118">
        <v>34072.64</v>
      </c>
      <c r="I6" s="74">
        <v>730605</v>
      </c>
      <c r="J6" s="77"/>
    </row>
    <row r="7" spans="1:10" s="17" customFormat="1" ht="120" customHeight="1">
      <c r="A7" s="30">
        <v>3</v>
      </c>
      <c r="B7" s="76" t="s">
        <v>77</v>
      </c>
      <c r="C7" s="71">
        <v>41713</v>
      </c>
      <c r="D7" s="71">
        <v>41810</v>
      </c>
      <c r="E7" s="72">
        <v>1</v>
      </c>
      <c r="F7" s="73" t="s">
        <v>75</v>
      </c>
      <c r="G7" s="118">
        <v>48000</v>
      </c>
      <c r="H7" s="118">
        <v>48000</v>
      </c>
      <c r="I7" s="74">
        <v>730605</v>
      </c>
      <c r="J7" s="77"/>
    </row>
    <row r="8" spans="1:10" s="17" customFormat="1" ht="39" customHeight="1">
      <c r="A8" s="30">
        <v>4</v>
      </c>
      <c r="B8" s="76" t="s">
        <v>78</v>
      </c>
      <c r="C8" s="78" t="s">
        <v>241</v>
      </c>
      <c r="D8" s="78" t="s">
        <v>241</v>
      </c>
      <c r="E8" s="72">
        <v>0</v>
      </c>
      <c r="F8" s="79" t="s">
        <v>79</v>
      </c>
      <c r="G8" s="118">
        <v>45076.59</v>
      </c>
      <c r="H8" s="118">
        <v>0</v>
      </c>
      <c r="I8" s="80">
        <v>730604</v>
      </c>
      <c r="J8" s="123" t="s">
        <v>221</v>
      </c>
    </row>
    <row r="9" spans="1:10" s="17" customFormat="1" ht="47.25" customHeight="1">
      <c r="A9" s="30">
        <v>5</v>
      </c>
      <c r="B9" s="76" t="s">
        <v>235</v>
      </c>
      <c r="C9" s="78" t="s">
        <v>241</v>
      </c>
      <c r="D9" s="78" t="s">
        <v>241</v>
      </c>
      <c r="E9" s="72">
        <v>0</v>
      </c>
      <c r="F9" s="79" t="s">
        <v>79</v>
      </c>
      <c r="G9" s="118">
        <v>67200</v>
      </c>
      <c r="H9" s="118">
        <v>0</v>
      </c>
      <c r="I9" s="80">
        <v>750105</v>
      </c>
      <c r="J9" s="124"/>
    </row>
    <row r="10" spans="1:10" s="17" customFormat="1" ht="47.25" customHeight="1">
      <c r="A10" s="30">
        <v>6</v>
      </c>
      <c r="B10" s="76" t="s">
        <v>234</v>
      </c>
      <c r="C10" s="78" t="s">
        <v>241</v>
      </c>
      <c r="D10" s="78" t="s">
        <v>241</v>
      </c>
      <c r="E10" s="72">
        <v>0</v>
      </c>
      <c r="F10" s="79" t="s">
        <v>79</v>
      </c>
      <c r="G10" s="118">
        <v>234000</v>
      </c>
      <c r="H10" s="118">
        <v>0</v>
      </c>
      <c r="I10" s="80">
        <v>750104</v>
      </c>
      <c r="J10" s="124"/>
    </row>
    <row r="11" spans="1:10" s="17" customFormat="1" ht="55.5" customHeight="1">
      <c r="A11" s="30">
        <v>7</v>
      </c>
      <c r="B11" s="76" t="s">
        <v>236</v>
      </c>
      <c r="C11" s="81" t="s">
        <v>241</v>
      </c>
      <c r="D11" s="81" t="s">
        <v>241</v>
      </c>
      <c r="E11" s="72">
        <v>0</v>
      </c>
      <c r="F11" s="76" t="s">
        <v>80</v>
      </c>
      <c r="G11" s="118">
        <v>201600</v>
      </c>
      <c r="H11" s="118">
        <v>0</v>
      </c>
      <c r="I11" s="74">
        <v>750105</v>
      </c>
      <c r="J11" s="124"/>
    </row>
    <row r="12" spans="1:10" s="17" customFormat="1" ht="53.25" customHeight="1">
      <c r="A12" s="30">
        <v>8</v>
      </c>
      <c r="B12" s="76" t="s">
        <v>238</v>
      </c>
      <c r="C12" s="81" t="s">
        <v>241</v>
      </c>
      <c r="D12" s="81" t="s">
        <v>241</v>
      </c>
      <c r="E12" s="72">
        <v>0</v>
      </c>
      <c r="F12" s="76" t="s">
        <v>81</v>
      </c>
      <c r="G12" s="118">
        <v>65626.52</v>
      </c>
      <c r="H12" s="118">
        <v>0</v>
      </c>
      <c r="I12" s="74">
        <v>750105</v>
      </c>
      <c r="J12" s="124"/>
    </row>
    <row r="13" spans="1:10" s="17" customFormat="1" ht="55.5" customHeight="1">
      <c r="A13" s="30">
        <v>9</v>
      </c>
      <c r="B13" s="76" t="s">
        <v>69</v>
      </c>
      <c r="C13" s="81" t="s">
        <v>241</v>
      </c>
      <c r="D13" s="81" t="s">
        <v>241</v>
      </c>
      <c r="E13" s="72">
        <v>0</v>
      </c>
      <c r="F13" s="76" t="s">
        <v>81</v>
      </c>
      <c r="G13" s="118">
        <v>316960</v>
      </c>
      <c r="H13" s="118">
        <f>1892.31+141.04</f>
        <v>2033.35</v>
      </c>
      <c r="I13" s="74">
        <v>750105</v>
      </c>
      <c r="J13" s="124"/>
    </row>
    <row r="14" spans="1:10" s="17" customFormat="1" ht="73.5" customHeight="1">
      <c r="A14" s="30">
        <v>10</v>
      </c>
      <c r="B14" s="76" t="s">
        <v>237</v>
      </c>
      <c r="C14" s="81" t="s">
        <v>241</v>
      </c>
      <c r="D14" s="81" t="s">
        <v>241</v>
      </c>
      <c r="E14" s="72">
        <v>0</v>
      </c>
      <c r="F14" s="76" t="s">
        <v>81</v>
      </c>
      <c r="G14" s="118">
        <v>180320</v>
      </c>
      <c r="H14" s="118">
        <v>0</v>
      </c>
      <c r="I14" s="74">
        <v>750105</v>
      </c>
      <c r="J14" s="125"/>
    </row>
    <row r="15" spans="2:10" s="17" customFormat="1" ht="30" customHeight="1">
      <c r="B15" s="67"/>
      <c r="C15" s="68"/>
      <c r="D15" s="68"/>
      <c r="E15" s="68"/>
      <c r="F15" s="68"/>
      <c r="G15" s="119">
        <f>SUM(G5:G14)</f>
        <v>1250255.75</v>
      </c>
      <c r="H15" s="120">
        <f>SUM(H5:H14)</f>
        <v>141505.99000000002</v>
      </c>
      <c r="I15" s="68"/>
      <c r="J15" s="68"/>
    </row>
    <row r="16" spans="2:10" ht="15">
      <c r="B16" s="1"/>
      <c r="C16" s="14"/>
      <c r="D16" s="14"/>
      <c r="E16" s="14"/>
      <c r="F16" s="14"/>
      <c r="G16" s="15"/>
      <c r="H16" s="16"/>
      <c r="I16" s="14"/>
      <c r="J16" s="14"/>
    </row>
  </sheetData>
  <sheetProtection/>
  <mergeCells count="12">
    <mergeCell ref="J8:J14"/>
    <mergeCell ref="A3:A4"/>
    <mergeCell ref="A1:J1"/>
    <mergeCell ref="A2:J2"/>
    <mergeCell ref="C3:D3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F5:F7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78" zoomScaleNormal="78" zoomScalePageLayoutView="0" workbookViewId="0" topLeftCell="A1">
      <selection activeCell="G69" sqref="G69"/>
    </sheetView>
  </sheetViews>
  <sheetFormatPr defaultColWidth="9.140625" defaultRowHeight="15"/>
  <cols>
    <col min="1" max="1" width="46.140625" style="0" customWidth="1"/>
    <col min="2" max="2" width="16.28125" style="0" customWidth="1"/>
    <col min="3" max="3" width="17.140625" style="0" customWidth="1"/>
    <col min="4" max="5" width="18.28125" style="0" customWidth="1"/>
    <col min="6" max="6" width="20.140625" style="0" customWidth="1"/>
    <col min="7" max="7" width="19.421875" style="0" customWidth="1"/>
    <col min="8" max="8" width="20.7109375" style="0" hidden="1" customWidth="1"/>
    <col min="9" max="9" width="37.00390625" style="0" customWidth="1"/>
  </cols>
  <sheetData>
    <row r="1" spans="1:8" ht="15">
      <c r="A1" s="134" t="s">
        <v>11</v>
      </c>
      <c r="B1" s="134"/>
      <c r="C1" s="134"/>
      <c r="D1" s="134"/>
      <c r="E1" s="134"/>
      <c r="F1" s="134"/>
      <c r="G1" s="134"/>
      <c r="H1" s="134"/>
    </row>
    <row r="2" spans="1:8" ht="15" customHeight="1">
      <c r="A2" s="135" t="s">
        <v>0</v>
      </c>
      <c r="B2" s="137" t="s">
        <v>224</v>
      </c>
      <c r="C2" s="138"/>
      <c r="D2" s="135" t="s">
        <v>2</v>
      </c>
      <c r="E2" s="135" t="s">
        <v>3</v>
      </c>
      <c r="F2" s="135" t="s">
        <v>4</v>
      </c>
      <c r="G2" s="135" t="s">
        <v>5</v>
      </c>
      <c r="H2" s="135" t="s">
        <v>6</v>
      </c>
    </row>
    <row r="3" spans="1:8" ht="30">
      <c r="A3" s="136"/>
      <c r="B3" s="83" t="s">
        <v>1</v>
      </c>
      <c r="C3" s="95" t="s">
        <v>223</v>
      </c>
      <c r="D3" s="136"/>
      <c r="E3" s="136"/>
      <c r="F3" s="136"/>
      <c r="G3" s="136"/>
      <c r="H3" s="136"/>
    </row>
    <row r="4" spans="1:8" ht="57" customHeight="1">
      <c r="A4" s="90" t="s">
        <v>132</v>
      </c>
      <c r="B4" s="94" t="s">
        <v>241</v>
      </c>
      <c r="C4" s="94" t="s">
        <v>241</v>
      </c>
      <c r="D4" s="86">
        <v>1</v>
      </c>
      <c r="E4" s="86" t="s">
        <v>75</v>
      </c>
      <c r="F4" s="101">
        <f>48000-13817</f>
        <v>34183</v>
      </c>
      <c r="G4" s="101">
        <v>0</v>
      </c>
      <c r="H4" s="87">
        <v>750104</v>
      </c>
    </row>
    <row r="5" spans="1:8" ht="37.5" customHeight="1">
      <c r="A5" s="90" t="s">
        <v>129</v>
      </c>
      <c r="B5" s="88" t="s">
        <v>241</v>
      </c>
      <c r="C5" s="88" t="s">
        <v>241</v>
      </c>
      <c r="D5" s="92">
        <v>0</v>
      </c>
      <c r="E5" s="92" t="s">
        <v>79</v>
      </c>
      <c r="F5" s="102">
        <v>13816.58</v>
      </c>
      <c r="G5" s="102">
        <v>0</v>
      </c>
      <c r="H5" s="93">
        <v>750104</v>
      </c>
    </row>
    <row r="6" spans="1:8" ht="38.25" customHeight="1">
      <c r="A6" s="90" t="s">
        <v>82</v>
      </c>
      <c r="B6" s="89">
        <v>42212</v>
      </c>
      <c r="C6" s="89">
        <v>42285</v>
      </c>
      <c r="D6" s="86">
        <v>1</v>
      </c>
      <c r="E6" s="86" t="s">
        <v>75</v>
      </c>
      <c r="F6" s="101">
        <v>7999.99</v>
      </c>
      <c r="G6" s="101">
        <v>7999.99</v>
      </c>
      <c r="H6" s="87">
        <v>750104</v>
      </c>
    </row>
    <row r="7" spans="1:8" ht="51.75">
      <c r="A7" s="90" t="s">
        <v>83</v>
      </c>
      <c r="B7" s="89">
        <v>42212</v>
      </c>
      <c r="C7" s="89">
        <v>42285</v>
      </c>
      <c r="D7" s="86">
        <v>1</v>
      </c>
      <c r="E7" s="86" t="s">
        <v>75</v>
      </c>
      <c r="F7" s="101">
        <v>14403.77</v>
      </c>
      <c r="G7" s="101">
        <v>18403.35</v>
      </c>
      <c r="H7" s="87">
        <v>750104</v>
      </c>
    </row>
    <row r="8" spans="1:8" ht="51.75">
      <c r="A8" s="90" t="s">
        <v>84</v>
      </c>
      <c r="B8" s="89">
        <v>42212</v>
      </c>
      <c r="C8" s="89">
        <v>42285</v>
      </c>
      <c r="D8" s="86">
        <v>1</v>
      </c>
      <c r="E8" s="86" t="s">
        <v>75</v>
      </c>
      <c r="F8" s="101">
        <v>10000</v>
      </c>
      <c r="G8" s="101">
        <v>10000</v>
      </c>
      <c r="H8" s="87">
        <v>750104</v>
      </c>
    </row>
    <row r="9" spans="1:8" ht="51.75">
      <c r="A9" s="90" t="s">
        <v>85</v>
      </c>
      <c r="B9" s="89">
        <v>42212</v>
      </c>
      <c r="C9" s="89">
        <v>42285</v>
      </c>
      <c r="D9" s="86">
        <v>1</v>
      </c>
      <c r="E9" s="86" t="s">
        <v>75</v>
      </c>
      <c r="F9" s="101">
        <v>25000</v>
      </c>
      <c r="G9" s="101">
        <v>25000</v>
      </c>
      <c r="H9" s="87">
        <v>750104</v>
      </c>
    </row>
    <row r="10" spans="1:8" ht="51.75">
      <c r="A10" s="90" t="s">
        <v>86</v>
      </c>
      <c r="B10" s="89">
        <v>42212</v>
      </c>
      <c r="C10" s="89">
        <v>42285</v>
      </c>
      <c r="D10" s="92">
        <v>1</v>
      </c>
      <c r="E10" s="92" t="s">
        <v>87</v>
      </c>
      <c r="F10" s="102">
        <v>15000</v>
      </c>
      <c r="G10" s="102">
        <v>0</v>
      </c>
      <c r="H10" s="93">
        <v>750104</v>
      </c>
    </row>
    <row r="11" spans="1:8" ht="51.75">
      <c r="A11" s="90" t="s">
        <v>88</v>
      </c>
      <c r="B11" s="89">
        <v>42212</v>
      </c>
      <c r="C11" s="89">
        <v>42285</v>
      </c>
      <c r="D11" s="86">
        <v>1</v>
      </c>
      <c r="E11" s="86" t="s">
        <v>75</v>
      </c>
      <c r="F11" s="101">
        <v>26117.85</v>
      </c>
      <c r="G11" s="101">
        <v>26117.85</v>
      </c>
      <c r="H11" s="87">
        <v>750104</v>
      </c>
    </row>
    <row r="12" spans="1:8" ht="51.75">
      <c r="A12" s="90" t="s">
        <v>89</v>
      </c>
      <c r="B12" s="89">
        <v>42212</v>
      </c>
      <c r="C12" s="89">
        <v>42285</v>
      </c>
      <c r="D12" s="92">
        <v>1</v>
      </c>
      <c r="E12" s="92" t="s">
        <v>75</v>
      </c>
      <c r="F12" s="102">
        <v>8007.94</v>
      </c>
      <c r="G12" s="102">
        <v>8007.94</v>
      </c>
      <c r="H12" s="93">
        <v>750104</v>
      </c>
    </row>
    <row r="13" spans="1:8" ht="51.75">
      <c r="A13" s="90" t="s">
        <v>90</v>
      </c>
      <c r="B13" s="89">
        <v>42212</v>
      </c>
      <c r="C13" s="89">
        <v>42285</v>
      </c>
      <c r="D13" s="92">
        <v>1</v>
      </c>
      <c r="E13" s="92" t="s">
        <v>75</v>
      </c>
      <c r="F13" s="102">
        <v>21680.01</v>
      </c>
      <c r="G13" s="102">
        <v>21680.01</v>
      </c>
      <c r="H13" s="93">
        <v>750104</v>
      </c>
    </row>
    <row r="14" spans="1:8" ht="34.5">
      <c r="A14" s="90" t="s">
        <v>91</v>
      </c>
      <c r="B14" s="89">
        <v>42212</v>
      </c>
      <c r="C14" s="89">
        <v>42285</v>
      </c>
      <c r="D14" s="92">
        <v>1</v>
      </c>
      <c r="E14" s="92" t="s">
        <v>75</v>
      </c>
      <c r="F14" s="102">
        <v>9135.1</v>
      </c>
      <c r="G14" s="102">
        <v>9135.1</v>
      </c>
      <c r="H14" s="93">
        <v>750104</v>
      </c>
    </row>
    <row r="15" spans="1:8" ht="34.5">
      <c r="A15" s="90" t="s">
        <v>92</v>
      </c>
      <c r="B15" s="91">
        <v>42593</v>
      </c>
      <c r="C15" s="91">
        <v>42652</v>
      </c>
      <c r="D15" s="92">
        <v>1</v>
      </c>
      <c r="E15" s="92" t="s">
        <v>75</v>
      </c>
      <c r="F15" s="102">
        <v>20000.42</v>
      </c>
      <c r="G15" s="102">
        <v>0</v>
      </c>
      <c r="H15" s="93">
        <v>750104</v>
      </c>
    </row>
    <row r="16" spans="1:8" ht="34.5">
      <c r="A16" s="90" t="s">
        <v>93</v>
      </c>
      <c r="B16" s="91">
        <v>42593</v>
      </c>
      <c r="C16" s="91">
        <v>42652</v>
      </c>
      <c r="D16" s="92">
        <v>1</v>
      </c>
      <c r="E16" s="92" t="s">
        <v>75</v>
      </c>
      <c r="F16" s="102">
        <v>15000</v>
      </c>
      <c r="G16" s="102">
        <v>0</v>
      </c>
      <c r="H16" s="93">
        <v>750104</v>
      </c>
    </row>
    <row r="17" spans="1:8" ht="69">
      <c r="A17" s="90" t="s">
        <v>70</v>
      </c>
      <c r="B17" s="88" t="s">
        <v>241</v>
      </c>
      <c r="C17" s="88" t="s">
        <v>241</v>
      </c>
      <c r="D17" s="86">
        <v>1</v>
      </c>
      <c r="E17" s="86" t="s">
        <v>75</v>
      </c>
      <c r="F17" s="101">
        <v>5655.34</v>
      </c>
      <c r="G17" s="101">
        <v>0</v>
      </c>
      <c r="H17" s="87">
        <v>750104</v>
      </c>
    </row>
    <row r="18" spans="1:8" ht="138">
      <c r="A18" s="90" t="s">
        <v>138</v>
      </c>
      <c r="B18" s="89">
        <v>42117</v>
      </c>
      <c r="C18" s="89">
        <v>42161</v>
      </c>
      <c r="D18" s="86">
        <v>1</v>
      </c>
      <c r="E18" s="86" t="s">
        <v>75</v>
      </c>
      <c r="F18" s="101">
        <v>0</v>
      </c>
      <c r="G18" s="101">
        <v>51655.76</v>
      </c>
      <c r="H18" s="87">
        <v>750104</v>
      </c>
    </row>
    <row r="19" spans="1:8" ht="34.5">
      <c r="A19" s="90" t="s">
        <v>94</v>
      </c>
      <c r="B19" s="88" t="s">
        <v>241</v>
      </c>
      <c r="C19" s="88" t="s">
        <v>241</v>
      </c>
      <c r="D19" s="92">
        <v>0</v>
      </c>
      <c r="E19" s="92" t="s">
        <v>79</v>
      </c>
      <c r="F19" s="102">
        <v>25000</v>
      </c>
      <c r="G19" s="102">
        <v>0</v>
      </c>
      <c r="H19" s="93">
        <v>730601</v>
      </c>
    </row>
    <row r="20" spans="1:8" ht="17.25">
      <c r="A20" s="90" t="s">
        <v>78</v>
      </c>
      <c r="B20" s="89">
        <v>42156</v>
      </c>
      <c r="C20" s="89">
        <v>42247</v>
      </c>
      <c r="D20" s="86">
        <v>1</v>
      </c>
      <c r="E20" s="86" t="s">
        <v>75</v>
      </c>
      <c r="F20" s="101">
        <v>60000</v>
      </c>
      <c r="G20" s="101">
        <v>5972.01</v>
      </c>
      <c r="H20" s="87">
        <v>730604</v>
      </c>
    </row>
    <row r="21" spans="1:8" ht="17.25">
      <c r="A21" s="90" t="s">
        <v>73</v>
      </c>
      <c r="B21" s="89">
        <v>42095</v>
      </c>
      <c r="C21" s="89">
        <v>42363</v>
      </c>
      <c r="D21" s="96">
        <v>1</v>
      </c>
      <c r="E21" s="96" t="s">
        <v>75</v>
      </c>
      <c r="F21" s="101">
        <v>115000</v>
      </c>
      <c r="G21" s="101">
        <v>70000</v>
      </c>
      <c r="H21" s="87">
        <v>750105</v>
      </c>
    </row>
    <row r="22" spans="1:8" ht="17.25">
      <c r="A22" s="90" t="s">
        <v>73</v>
      </c>
      <c r="B22" s="89">
        <v>42117</v>
      </c>
      <c r="C22" s="89">
        <v>42161</v>
      </c>
      <c r="D22" s="96">
        <v>1</v>
      </c>
      <c r="E22" s="96" t="s">
        <v>75</v>
      </c>
      <c r="F22" s="101">
        <v>0</v>
      </c>
      <c r="G22" s="101">
        <v>45000</v>
      </c>
      <c r="H22" s="87">
        <v>750104</v>
      </c>
    </row>
    <row r="23" spans="1:8" ht="34.5">
      <c r="A23" s="90" t="s">
        <v>139</v>
      </c>
      <c r="B23" s="89">
        <v>42180</v>
      </c>
      <c r="C23" s="89">
        <v>42239</v>
      </c>
      <c r="D23" s="96">
        <v>1</v>
      </c>
      <c r="E23" s="96" t="s">
        <v>75</v>
      </c>
      <c r="F23" s="101">
        <v>0</v>
      </c>
      <c r="G23" s="101">
        <v>81999.96</v>
      </c>
      <c r="H23" s="87">
        <v>750107</v>
      </c>
    </row>
    <row r="24" spans="1:8" ht="34.5">
      <c r="A24" s="90" t="s">
        <v>140</v>
      </c>
      <c r="B24" s="89">
        <v>42187</v>
      </c>
      <c r="C24" s="89">
        <v>42347</v>
      </c>
      <c r="D24" s="96">
        <v>1</v>
      </c>
      <c r="E24" s="96" t="s">
        <v>75</v>
      </c>
      <c r="F24" s="101">
        <v>0</v>
      </c>
      <c r="G24" s="101">
        <v>15000</v>
      </c>
      <c r="H24" s="87">
        <v>730601</v>
      </c>
    </row>
    <row r="25" spans="1:8" ht="86.25">
      <c r="A25" s="90" t="s">
        <v>95</v>
      </c>
      <c r="B25" s="89">
        <v>42149</v>
      </c>
      <c r="C25" s="89">
        <v>42348</v>
      </c>
      <c r="D25" s="86">
        <v>1</v>
      </c>
      <c r="E25" s="86" t="s">
        <v>75</v>
      </c>
      <c r="F25" s="101">
        <v>3000</v>
      </c>
      <c r="G25" s="101">
        <v>1978</v>
      </c>
      <c r="H25" s="87">
        <v>730811</v>
      </c>
    </row>
    <row r="26" spans="1:8" ht="51.75">
      <c r="A26" s="90" t="s">
        <v>98</v>
      </c>
      <c r="B26" s="89">
        <v>42149</v>
      </c>
      <c r="C26" s="89">
        <v>42348</v>
      </c>
      <c r="D26" s="86">
        <v>1</v>
      </c>
      <c r="E26" s="86" t="s">
        <v>75</v>
      </c>
      <c r="F26" s="101">
        <v>45000</v>
      </c>
      <c r="G26" s="101">
        <v>37957.87</v>
      </c>
      <c r="H26" s="87">
        <v>730811</v>
      </c>
    </row>
    <row r="27" spans="1:8" ht="69">
      <c r="A27" s="90" t="s">
        <v>100</v>
      </c>
      <c r="B27" s="89">
        <v>42167</v>
      </c>
      <c r="C27" s="89">
        <v>42334</v>
      </c>
      <c r="D27" s="86">
        <v>1</v>
      </c>
      <c r="E27" s="86" t="s">
        <v>75</v>
      </c>
      <c r="F27" s="101">
        <v>15000</v>
      </c>
      <c r="G27" s="101">
        <v>11920</v>
      </c>
      <c r="H27" s="87">
        <v>730811</v>
      </c>
    </row>
    <row r="28" spans="1:8" ht="69">
      <c r="A28" s="90" t="s">
        <v>103</v>
      </c>
      <c r="B28" s="89">
        <v>42167</v>
      </c>
      <c r="C28" s="89">
        <v>42334</v>
      </c>
      <c r="D28" s="86">
        <v>1</v>
      </c>
      <c r="E28" s="86" t="s">
        <v>75</v>
      </c>
      <c r="F28" s="101">
        <v>10000</v>
      </c>
      <c r="G28" s="101">
        <v>4204</v>
      </c>
      <c r="H28" s="87">
        <v>730811</v>
      </c>
    </row>
    <row r="29" spans="1:8" ht="51.75">
      <c r="A29" s="84" t="s">
        <v>108</v>
      </c>
      <c r="B29" s="89">
        <v>42149</v>
      </c>
      <c r="C29" s="89">
        <v>42348</v>
      </c>
      <c r="D29" s="86">
        <v>1</v>
      </c>
      <c r="E29" s="86" t="s">
        <v>75</v>
      </c>
      <c r="F29" s="101">
        <v>5000</v>
      </c>
      <c r="G29" s="101">
        <v>1069</v>
      </c>
      <c r="H29" s="87">
        <v>730811</v>
      </c>
    </row>
    <row r="30" spans="1:8" ht="51.75">
      <c r="A30" s="84" t="s">
        <v>109</v>
      </c>
      <c r="B30" s="89">
        <v>42149</v>
      </c>
      <c r="C30" s="89">
        <v>42348</v>
      </c>
      <c r="D30" s="86">
        <v>1</v>
      </c>
      <c r="E30" s="86" t="s">
        <v>75</v>
      </c>
      <c r="F30" s="101">
        <v>1500</v>
      </c>
      <c r="G30" s="101">
        <v>1068.5</v>
      </c>
      <c r="H30" s="87">
        <v>730811</v>
      </c>
    </row>
    <row r="31" spans="1:8" ht="51.75">
      <c r="A31" s="84" t="s">
        <v>110</v>
      </c>
      <c r="B31" s="89">
        <v>42149</v>
      </c>
      <c r="C31" s="89">
        <v>42348</v>
      </c>
      <c r="D31" s="86">
        <v>1</v>
      </c>
      <c r="E31" s="86" t="s">
        <v>75</v>
      </c>
      <c r="F31" s="101">
        <v>1500</v>
      </c>
      <c r="G31" s="101">
        <v>1068.5</v>
      </c>
      <c r="H31" s="87">
        <v>730811</v>
      </c>
    </row>
    <row r="32" spans="1:8" ht="51.75">
      <c r="A32" s="84" t="s">
        <v>111</v>
      </c>
      <c r="B32" s="89">
        <v>42149</v>
      </c>
      <c r="C32" s="89">
        <v>42348</v>
      </c>
      <c r="D32" s="96">
        <v>1</v>
      </c>
      <c r="E32" s="96" t="s">
        <v>75</v>
      </c>
      <c r="F32" s="101">
        <v>40000</v>
      </c>
      <c r="G32" s="101">
        <v>30381.46</v>
      </c>
      <c r="H32" s="87">
        <v>730811</v>
      </c>
    </row>
    <row r="33" spans="1:8" ht="69">
      <c r="A33" s="84" t="s">
        <v>112</v>
      </c>
      <c r="B33" s="89">
        <v>42149</v>
      </c>
      <c r="C33" s="89">
        <v>42348</v>
      </c>
      <c r="D33" s="86">
        <v>1</v>
      </c>
      <c r="E33" s="86" t="s">
        <v>75</v>
      </c>
      <c r="F33" s="101">
        <v>5000</v>
      </c>
      <c r="G33" s="101">
        <v>4189.79</v>
      </c>
      <c r="H33" s="87">
        <v>730811</v>
      </c>
    </row>
    <row r="34" spans="1:8" ht="69">
      <c r="A34" s="84" t="s">
        <v>113</v>
      </c>
      <c r="B34" s="89">
        <v>42149</v>
      </c>
      <c r="C34" s="89">
        <v>42348</v>
      </c>
      <c r="D34" s="86">
        <v>1</v>
      </c>
      <c r="E34" s="86" t="s">
        <v>75</v>
      </c>
      <c r="F34" s="101">
        <v>1500</v>
      </c>
      <c r="G34" s="101">
        <v>1048.64</v>
      </c>
      <c r="H34" s="84" t="s">
        <v>96</v>
      </c>
    </row>
    <row r="35" spans="1:8" ht="86.25">
      <c r="A35" s="84" t="s">
        <v>114</v>
      </c>
      <c r="B35" s="89">
        <v>42143</v>
      </c>
      <c r="C35" s="89">
        <v>42331</v>
      </c>
      <c r="D35" s="96">
        <v>1</v>
      </c>
      <c r="E35" s="96" t="s">
        <v>75</v>
      </c>
      <c r="F35" s="101">
        <v>40000</v>
      </c>
      <c r="G35" s="101">
        <f>27084.93+1401.37</f>
        <v>28486.3</v>
      </c>
      <c r="H35" s="87">
        <v>730811</v>
      </c>
    </row>
    <row r="36" spans="1:8" ht="86.25">
      <c r="A36" s="84" t="s">
        <v>115</v>
      </c>
      <c r="B36" s="89">
        <v>42143</v>
      </c>
      <c r="C36" s="89">
        <v>42331</v>
      </c>
      <c r="D36" s="86">
        <v>1</v>
      </c>
      <c r="E36" s="86" t="s">
        <v>75</v>
      </c>
      <c r="F36" s="101">
        <v>15000</v>
      </c>
      <c r="G36" s="101">
        <v>13964.14</v>
      </c>
      <c r="H36" s="87">
        <v>730811</v>
      </c>
    </row>
    <row r="37" spans="1:8" ht="86.25">
      <c r="A37" s="84" t="s">
        <v>116</v>
      </c>
      <c r="B37" s="89">
        <v>42149</v>
      </c>
      <c r="C37" s="89">
        <v>42348</v>
      </c>
      <c r="D37" s="86">
        <v>1</v>
      </c>
      <c r="E37" s="86" t="s">
        <v>75</v>
      </c>
      <c r="F37" s="101">
        <v>30000</v>
      </c>
      <c r="G37" s="101">
        <v>16303.42</v>
      </c>
      <c r="H37" s="87">
        <v>730811</v>
      </c>
    </row>
    <row r="38" spans="1:8" ht="86.25">
      <c r="A38" s="84" t="s">
        <v>117</v>
      </c>
      <c r="B38" s="89">
        <v>42143</v>
      </c>
      <c r="C38" s="89">
        <v>42331</v>
      </c>
      <c r="D38" s="96">
        <v>1</v>
      </c>
      <c r="E38" s="96" t="s">
        <v>75</v>
      </c>
      <c r="F38" s="103">
        <v>25000</v>
      </c>
      <c r="G38" s="103">
        <v>14480.85</v>
      </c>
      <c r="H38" s="87">
        <v>730811</v>
      </c>
    </row>
    <row r="39" spans="1:8" ht="69">
      <c r="A39" s="84" t="s">
        <v>118</v>
      </c>
      <c r="B39" s="89">
        <v>42143</v>
      </c>
      <c r="C39" s="89">
        <v>42331</v>
      </c>
      <c r="D39" s="96">
        <v>1</v>
      </c>
      <c r="E39" s="96" t="s">
        <v>75</v>
      </c>
      <c r="F39" s="101">
        <v>10000</v>
      </c>
      <c r="G39" s="101">
        <v>9453.77</v>
      </c>
      <c r="H39" s="87">
        <v>730811</v>
      </c>
    </row>
    <row r="40" spans="1:8" ht="69">
      <c r="A40" s="84" t="s">
        <v>119</v>
      </c>
      <c r="B40" s="89">
        <v>42143</v>
      </c>
      <c r="C40" s="89">
        <v>42331</v>
      </c>
      <c r="D40" s="96">
        <v>1</v>
      </c>
      <c r="E40" s="96" t="s">
        <v>75</v>
      </c>
      <c r="F40" s="101">
        <v>15000</v>
      </c>
      <c r="G40" s="101">
        <v>12659.52</v>
      </c>
      <c r="H40" s="87">
        <v>730811</v>
      </c>
    </row>
    <row r="41" spans="1:8" ht="51.75">
      <c r="A41" s="84" t="s">
        <v>120</v>
      </c>
      <c r="B41" s="89">
        <v>42149</v>
      </c>
      <c r="C41" s="89">
        <v>42348</v>
      </c>
      <c r="D41" s="86">
        <v>1</v>
      </c>
      <c r="E41" s="86" t="s">
        <v>75</v>
      </c>
      <c r="F41" s="101">
        <v>15000</v>
      </c>
      <c r="G41" s="101">
        <v>13895.79</v>
      </c>
      <c r="H41" s="87">
        <v>730811</v>
      </c>
    </row>
    <row r="42" spans="1:8" ht="51.75">
      <c r="A42" s="84" t="s">
        <v>121</v>
      </c>
      <c r="B42" s="89">
        <v>42149</v>
      </c>
      <c r="C42" s="89">
        <v>42348</v>
      </c>
      <c r="D42" s="86">
        <v>1</v>
      </c>
      <c r="E42" s="86" t="s">
        <v>75</v>
      </c>
      <c r="F42" s="101">
        <v>15000</v>
      </c>
      <c r="G42" s="101">
        <v>14095.79</v>
      </c>
      <c r="H42" s="87">
        <v>730811</v>
      </c>
    </row>
    <row r="43" spans="1:8" ht="69">
      <c r="A43" s="84" t="s">
        <v>122</v>
      </c>
      <c r="B43" s="89">
        <v>42149</v>
      </c>
      <c r="C43" s="89">
        <v>42348</v>
      </c>
      <c r="D43" s="86">
        <v>1</v>
      </c>
      <c r="E43" s="86" t="s">
        <v>75</v>
      </c>
      <c r="F43" s="101">
        <v>15000</v>
      </c>
      <c r="G43" s="101">
        <v>12929.18</v>
      </c>
      <c r="H43" s="87">
        <v>730811</v>
      </c>
    </row>
    <row r="44" spans="1:8" ht="86.25">
      <c r="A44" s="84" t="s">
        <v>123</v>
      </c>
      <c r="B44" s="89">
        <v>42143</v>
      </c>
      <c r="C44" s="89">
        <v>42331</v>
      </c>
      <c r="D44" s="96">
        <v>1</v>
      </c>
      <c r="E44" s="96" t="s">
        <v>75</v>
      </c>
      <c r="F44" s="101">
        <v>50000</v>
      </c>
      <c r="G44" s="101">
        <v>35411.83</v>
      </c>
      <c r="H44" s="87">
        <v>730811</v>
      </c>
    </row>
    <row r="45" spans="1:8" ht="51.75">
      <c r="A45" s="84" t="s">
        <v>124</v>
      </c>
      <c r="B45" s="89">
        <v>42143</v>
      </c>
      <c r="C45" s="89">
        <v>42331</v>
      </c>
      <c r="D45" s="96">
        <v>1</v>
      </c>
      <c r="E45" s="96" t="s">
        <v>75</v>
      </c>
      <c r="F45" s="101">
        <v>80000</v>
      </c>
      <c r="G45" s="101">
        <v>68441.01</v>
      </c>
      <c r="H45" s="87">
        <v>730811</v>
      </c>
    </row>
    <row r="46" spans="1:8" ht="69">
      <c r="A46" s="84" t="s">
        <v>125</v>
      </c>
      <c r="B46" s="89">
        <v>42143</v>
      </c>
      <c r="C46" s="89">
        <v>42331</v>
      </c>
      <c r="D46" s="96">
        <v>1</v>
      </c>
      <c r="E46" s="96" t="s">
        <v>75</v>
      </c>
      <c r="F46" s="103">
        <v>10000</v>
      </c>
      <c r="G46" s="103">
        <v>9056</v>
      </c>
      <c r="H46" s="87">
        <v>730811</v>
      </c>
    </row>
    <row r="47" spans="1:8" ht="69">
      <c r="A47" s="84" t="s">
        <v>126</v>
      </c>
      <c r="B47" s="89">
        <v>42167</v>
      </c>
      <c r="C47" s="89">
        <v>42334</v>
      </c>
      <c r="D47" s="96">
        <v>1</v>
      </c>
      <c r="E47" s="96" t="s">
        <v>75</v>
      </c>
      <c r="F47" s="101">
        <v>35000</v>
      </c>
      <c r="G47" s="101">
        <f>16099.86+8898.41</f>
        <v>24998.27</v>
      </c>
      <c r="H47" s="87">
        <v>730811</v>
      </c>
    </row>
    <row r="48" spans="1:8" ht="51.75">
      <c r="A48" s="90" t="s">
        <v>127</v>
      </c>
      <c r="B48" s="88" t="s">
        <v>241</v>
      </c>
      <c r="C48" s="88" t="s">
        <v>241</v>
      </c>
      <c r="D48" s="92">
        <v>0</v>
      </c>
      <c r="E48" s="92" t="s">
        <v>79</v>
      </c>
      <c r="F48" s="102">
        <v>58305.32</v>
      </c>
      <c r="G48" s="102">
        <v>0</v>
      </c>
      <c r="H48" s="93">
        <v>730811</v>
      </c>
    </row>
    <row r="49" spans="1:8" ht="51.75">
      <c r="A49" s="84" t="s">
        <v>128</v>
      </c>
      <c r="B49" s="89">
        <v>42167</v>
      </c>
      <c r="C49" s="89">
        <v>42334</v>
      </c>
      <c r="D49" s="96">
        <v>1</v>
      </c>
      <c r="E49" s="96" t="s">
        <v>75</v>
      </c>
      <c r="F49" s="101">
        <v>35000</v>
      </c>
      <c r="G49" s="101">
        <v>33969.16</v>
      </c>
      <c r="H49" s="87">
        <v>730811</v>
      </c>
    </row>
    <row r="50" spans="1:8" ht="51.75">
      <c r="A50" s="84" t="s">
        <v>130</v>
      </c>
      <c r="B50" s="89">
        <v>42167</v>
      </c>
      <c r="C50" s="89">
        <v>42334</v>
      </c>
      <c r="D50" s="86">
        <v>1</v>
      </c>
      <c r="E50" s="86" t="s">
        <v>75</v>
      </c>
      <c r="F50" s="101">
        <v>20000</v>
      </c>
      <c r="G50" s="101">
        <v>16200.89</v>
      </c>
      <c r="H50" s="87">
        <v>730811</v>
      </c>
    </row>
    <row r="51" spans="1:8" ht="51.75">
      <c r="A51" s="90" t="s">
        <v>134</v>
      </c>
      <c r="B51" s="88" t="s">
        <v>241</v>
      </c>
      <c r="C51" s="88" t="s">
        <v>241</v>
      </c>
      <c r="D51" s="92">
        <v>0</v>
      </c>
      <c r="E51" s="92" t="s">
        <v>79</v>
      </c>
      <c r="F51" s="102">
        <v>25000</v>
      </c>
      <c r="G51" s="102">
        <v>0</v>
      </c>
      <c r="H51" s="93">
        <v>730811</v>
      </c>
    </row>
    <row r="52" spans="1:8" ht="69">
      <c r="A52" s="84" t="s">
        <v>135</v>
      </c>
      <c r="B52" s="89">
        <v>42167</v>
      </c>
      <c r="C52" s="89">
        <v>42334</v>
      </c>
      <c r="D52" s="96">
        <v>1</v>
      </c>
      <c r="E52" s="96" t="s">
        <v>75</v>
      </c>
      <c r="F52" s="101">
        <v>58450.43</v>
      </c>
      <c r="G52" s="101">
        <v>48450.43</v>
      </c>
      <c r="H52" s="87">
        <v>730811</v>
      </c>
    </row>
    <row r="53" spans="1:8" ht="34.5">
      <c r="A53" s="84" t="s">
        <v>136</v>
      </c>
      <c r="B53" s="85">
        <v>42257</v>
      </c>
      <c r="C53" s="85">
        <v>42287</v>
      </c>
      <c r="D53" s="96">
        <v>1</v>
      </c>
      <c r="E53" s="96" t="s">
        <v>75</v>
      </c>
      <c r="F53" s="101">
        <v>0</v>
      </c>
      <c r="G53" s="101">
        <v>5260</v>
      </c>
      <c r="H53" s="87">
        <v>730811</v>
      </c>
    </row>
    <row r="54" spans="1:8" ht="34.5">
      <c r="A54" s="84" t="s">
        <v>137</v>
      </c>
      <c r="B54" s="89">
        <v>42297</v>
      </c>
      <c r="C54" s="89">
        <v>42323</v>
      </c>
      <c r="D54" s="86">
        <v>1</v>
      </c>
      <c r="E54" s="86" t="s">
        <v>75</v>
      </c>
      <c r="F54" s="101">
        <v>0</v>
      </c>
      <c r="G54" s="101">
        <f>6163.08+0.97</f>
        <v>6164.05</v>
      </c>
      <c r="H54" s="87">
        <v>730811</v>
      </c>
    </row>
    <row r="55" spans="1:8" ht="86.25">
      <c r="A55" s="84" t="s">
        <v>257</v>
      </c>
      <c r="B55" s="89">
        <v>42297</v>
      </c>
      <c r="C55" s="89">
        <v>42323</v>
      </c>
      <c r="D55" s="86">
        <v>1</v>
      </c>
      <c r="E55" s="86" t="s">
        <v>75</v>
      </c>
      <c r="F55" s="101">
        <v>0</v>
      </c>
      <c r="G55" s="101">
        <f>1900.59+6522.93+2491.28+7.47-0.21</f>
        <v>10922.060000000001</v>
      </c>
      <c r="H55" s="87">
        <v>730811</v>
      </c>
    </row>
    <row r="56" spans="1:8" ht="31.5" customHeight="1">
      <c r="A56" s="90" t="s">
        <v>141</v>
      </c>
      <c r="B56" s="89">
        <v>42257</v>
      </c>
      <c r="C56" s="89">
        <v>42287</v>
      </c>
      <c r="D56" s="96">
        <v>1</v>
      </c>
      <c r="E56" s="96" t="s">
        <v>75</v>
      </c>
      <c r="F56" s="101">
        <v>0</v>
      </c>
      <c r="G56" s="101">
        <v>7235.2</v>
      </c>
      <c r="H56" s="87">
        <v>730811</v>
      </c>
    </row>
    <row r="57" spans="1:8" ht="51.75">
      <c r="A57" s="97" t="s">
        <v>142</v>
      </c>
      <c r="B57" s="89">
        <v>42297</v>
      </c>
      <c r="C57" s="89">
        <v>42323</v>
      </c>
      <c r="D57" s="86">
        <v>1</v>
      </c>
      <c r="E57" s="86" t="s">
        <v>75</v>
      </c>
      <c r="F57" s="101">
        <v>0</v>
      </c>
      <c r="G57" s="101">
        <v>8619.21</v>
      </c>
      <c r="H57" s="87">
        <v>730811</v>
      </c>
    </row>
    <row r="58" spans="1:8" ht="51.75">
      <c r="A58" s="90" t="s">
        <v>97</v>
      </c>
      <c r="B58" s="91">
        <v>42143</v>
      </c>
      <c r="C58" s="91">
        <v>42331</v>
      </c>
      <c r="D58" s="92">
        <v>0</v>
      </c>
      <c r="E58" s="92" t="s">
        <v>79</v>
      </c>
      <c r="F58" s="102">
        <v>15000</v>
      </c>
      <c r="G58" s="102">
        <v>0</v>
      </c>
      <c r="H58" s="93">
        <v>750103</v>
      </c>
    </row>
    <row r="59" spans="1:8" ht="69">
      <c r="A59" s="90" t="s">
        <v>99</v>
      </c>
      <c r="B59" s="89">
        <v>42143</v>
      </c>
      <c r="C59" s="89">
        <v>42331</v>
      </c>
      <c r="D59" s="86">
        <v>1</v>
      </c>
      <c r="E59" s="86" t="s">
        <v>75</v>
      </c>
      <c r="F59" s="101">
        <v>15000</v>
      </c>
      <c r="G59" s="101">
        <v>0</v>
      </c>
      <c r="H59" s="87">
        <v>750103</v>
      </c>
    </row>
    <row r="60" spans="1:8" ht="51.75">
      <c r="A60" s="90" t="s">
        <v>101</v>
      </c>
      <c r="B60" s="88" t="s">
        <v>241</v>
      </c>
      <c r="C60" s="88" t="s">
        <v>241</v>
      </c>
      <c r="D60" s="92">
        <v>0</v>
      </c>
      <c r="E60" s="92" t="s">
        <v>79</v>
      </c>
      <c r="F60" s="102">
        <v>25000</v>
      </c>
      <c r="G60" s="102">
        <v>0</v>
      </c>
      <c r="H60" s="93">
        <v>750103</v>
      </c>
    </row>
    <row r="61" spans="1:8" ht="51.75">
      <c r="A61" s="90" t="s">
        <v>102</v>
      </c>
      <c r="B61" s="88" t="s">
        <v>241</v>
      </c>
      <c r="C61" s="88" t="s">
        <v>241</v>
      </c>
      <c r="D61" s="92">
        <v>0</v>
      </c>
      <c r="E61" s="92" t="s">
        <v>79</v>
      </c>
      <c r="F61" s="102">
        <v>15000</v>
      </c>
      <c r="G61" s="102">
        <v>0</v>
      </c>
      <c r="H61" s="93">
        <v>750103</v>
      </c>
    </row>
    <row r="62" spans="1:8" ht="51.75">
      <c r="A62" s="90" t="s">
        <v>104</v>
      </c>
      <c r="B62" s="88" t="s">
        <v>241</v>
      </c>
      <c r="C62" s="88" t="s">
        <v>241</v>
      </c>
      <c r="D62" s="86">
        <v>1</v>
      </c>
      <c r="E62" s="86" t="s">
        <v>105</v>
      </c>
      <c r="F62" s="101">
        <v>15000</v>
      </c>
      <c r="G62" s="101">
        <v>0</v>
      </c>
      <c r="H62" s="87">
        <v>750103</v>
      </c>
    </row>
    <row r="63" spans="1:8" ht="51.75">
      <c r="A63" s="90" t="s">
        <v>106</v>
      </c>
      <c r="B63" s="88" t="s">
        <v>241</v>
      </c>
      <c r="C63" s="88" t="s">
        <v>241</v>
      </c>
      <c r="D63" s="86">
        <v>1</v>
      </c>
      <c r="E63" s="86" t="s">
        <v>105</v>
      </c>
      <c r="F63" s="101">
        <v>15000</v>
      </c>
      <c r="G63" s="101">
        <v>0</v>
      </c>
      <c r="H63" s="87">
        <v>750103</v>
      </c>
    </row>
    <row r="64" spans="1:8" ht="51.75">
      <c r="A64" s="90" t="s">
        <v>131</v>
      </c>
      <c r="B64" s="88" t="s">
        <v>241</v>
      </c>
      <c r="C64" s="88" t="s">
        <v>241</v>
      </c>
      <c r="D64" s="92">
        <v>0</v>
      </c>
      <c r="E64" s="92" t="s">
        <v>79</v>
      </c>
      <c r="F64" s="102">
        <v>15000</v>
      </c>
      <c r="G64" s="102">
        <v>0</v>
      </c>
      <c r="H64" s="93">
        <v>750103</v>
      </c>
    </row>
    <row r="65" spans="1:8" ht="51.75">
      <c r="A65" s="90" t="s">
        <v>133</v>
      </c>
      <c r="B65" s="88" t="s">
        <v>241</v>
      </c>
      <c r="C65" s="88" t="s">
        <v>241</v>
      </c>
      <c r="D65" s="92">
        <v>0</v>
      </c>
      <c r="E65" s="92" t="s">
        <v>79</v>
      </c>
      <c r="F65" s="102">
        <v>15000</v>
      </c>
      <c r="G65" s="102">
        <v>0</v>
      </c>
      <c r="H65" s="93">
        <v>750103</v>
      </c>
    </row>
    <row r="66" spans="1:8" ht="51.75">
      <c r="A66" s="90" t="s">
        <v>107</v>
      </c>
      <c r="B66" s="88" t="s">
        <v>241</v>
      </c>
      <c r="C66" s="88" t="s">
        <v>241</v>
      </c>
      <c r="D66" s="86">
        <v>1</v>
      </c>
      <c r="E66" s="86" t="s">
        <v>105</v>
      </c>
      <c r="F66" s="101">
        <v>15000</v>
      </c>
      <c r="G66" s="101">
        <v>0</v>
      </c>
      <c r="H66" s="87">
        <v>750103</v>
      </c>
    </row>
    <row r="67" spans="1:8" ht="34.5">
      <c r="A67" s="90" t="s">
        <v>228</v>
      </c>
      <c r="B67" s="89">
        <v>42039</v>
      </c>
      <c r="C67" s="89">
        <v>42096</v>
      </c>
      <c r="D67" s="86">
        <v>1</v>
      </c>
      <c r="E67" s="86" t="s">
        <v>75</v>
      </c>
      <c r="F67" s="101">
        <v>0</v>
      </c>
      <c r="G67" s="101">
        <v>128872.8</v>
      </c>
      <c r="H67" s="87">
        <v>840104</v>
      </c>
    </row>
    <row r="68" spans="1:8" ht="34.5">
      <c r="A68" s="90" t="s">
        <v>229</v>
      </c>
      <c r="B68" s="89">
        <v>42139</v>
      </c>
      <c r="C68" s="89">
        <v>42139</v>
      </c>
      <c r="D68" s="86">
        <v>1</v>
      </c>
      <c r="E68" s="86" t="s">
        <v>75</v>
      </c>
      <c r="F68" s="101">
        <v>0</v>
      </c>
      <c r="G68" s="101">
        <v>46183.42</v>
      </c>
      <c r="H68" s="87">
        <v>840105</v>
      </c>
    </row>
    <row r="69" spans="1:8" ht="31.5" customHeight="1">
      <c r="A69" s="82"/>
      <c r="B69" s="82"/>
      <c r="C69" s="82"/>
      <c r="D69" s="82"/>
      <c r="E69" s="82"/>
      <c r="F69" s="104">
        <f>SUM(F4:F68)</f>
        <v>1250255.75</v>
      </c>
      <c r="G69" s="104">
        <f>SUM(G4:G68)</f>
        <v>1076910.8200000003</v>
      </c>
      <c r="H69" s="82"/>
    </row>
  </sheetData>
  <sheetProtection/>
  <mergeCells count="8">
    <mergeCell ref="A1:H1"/>
    <mergeCell ref="A2:A3"/>
    <mergeCell ref="B2:C2"/>
    <mergeCell ref="D2:D3"/>
    <mergeCell ref="F2:F3"/>
    <mergeCell ref="G2:G3"/>
    <mergeCell ref="H2:H3"/>
    <mergeCell ref="E2:E3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90" zoomScaleNormal="90" zoomScalePageLayoutView="0" workbookViewId="0" topLeftCell="A73">
      <selection activeCell="J53" sqref="J53"/>
    </sheetView>
  </sheetViews>
  <sheetFormatPr defaultColWidth="9.140625" defaultRowHeight="20.25" customHeight="1"/>
  <cols>
    <col min="1" max="1" width="4.57421875" style="0" customWidth="1"/>
    <col min="2" max="2" width="46.140625" style="0" customWidth="1"/>
    <col min="3" max="4" width="10.421875" style="0" bestFit="1" customWidth="1"/>
    <col min="5" max="5" width="14.00390625" style="0" customWidth="1"/>
    <col min="6" max="6" width="17.28125" style="0" customWidth="1"/>
    <col min="7" max="7" width="15.421875" style="0" customWidth="1"/>
    <col min="8" max="8" width="13.7109375" style="0" customWidth="1"/>
  </cols>
  <sheetData>
    <row r="1" spans="1:8" s="12" customFormat="1" ht="20.25" customHeight="1">
      <c r="A1" s="127" t="s">
        <v>233</v>
      </c>
      <c r="B1" s="127"/>
      <c r="C1" s="127"/>
      <c r="D1" s="127"/>
      <c r="E1" s="127"/>
      <c r="F1" s="127"/>
      <c r="G1" s="127"/>
      <c r="H1" s="127"/>
    </row>
    <row r="2" spans="1:8" s="12" customFormat="1" ht="20.25" customHeight="1">
      <c r="A2" s="127" t="s">
        <v>12</v>
      </c>
      <c r="B2" s="127"/>
      <c r="C2" s="127"/>
      <c r="D2" s="127"/>
      <c r="E2" s="127"/>
      <c r="F2" s="127"/>
      <c r="G2" s="127"/>
      <c r="H2" s="127"/>
    </row>
    <row r="3" spans="1:8" s="17" customFormat="1" ht="20.25" customHeight="1">
      <c r="A3" s="126" t="s">
        <v>240</v>
      </c>
      <c r="B3" s="126" t="s">
        <v>0</v>
      </c>
      <c r="C3" s="141" t="s">
        <v>224</v>
      </c>
      <c r="D3" s="142"/>
      <c r="E3" s="139" t="s">
        <v>2</v>
      </c>
      <c r="F3" s="139" t="s">
        <v>3</v>
      </c>
      <c r="G3" s="143" t="s">
        <v>4</v>
      </c>
      <c r="H3" s="139" t="s">
        <v>5</v>
      </c>
    </row>
    <row r="4" spans="1:8" s="17" customFormat="1" ht="20.25" customHeight="1">
      <c r="A4" s="126"/>
      <c r="B4" s="126"/>
      <c r="C4" s="19" t="s">
        <v>225</v>
      </c>
      <c r="D4" s="19" t="s">
        <v>226</v>
      </c>
      <c r="E4" s="140"/>
      <c r="F4" s="140"/>
      <c r="G4" s="144"/>
      <c r="H4" s="140"/>
    </row>
    <row r="5" spans="1:8" s="20" customFormat="1" ht="48.75" customHeight="1">
      <c r="A5" s="105">
        <v>1</v>
      </c>
      <c r="B5" s="5" t="s">
        <v>143</v>
      </c>
      <c r="C5" s="100" t="s">
        <v>241</v>
      </c>
      <c r="D5" s="100" t="s">
        <v>241</v>
      </c>
      <c r="E5" s="3">
        <v>0</v>
      </c>
      <c r="F5" s="4" t="s">
        <v>79</v>
      </c>
      <c r="G5" s="106">
        <v>16000</v>
      </c>
      <c r="H5" s="106">
        <v>0</v>
      </c>
    </row>
    <row r="6" spans="1:8" s="20" customFormat="1" ht="48.75" customHeight="1">
      <c r="A6" s="105">
        <v>2</v>
      </c>
      <c r="B6" s="7" t="s">
        <v>144</v>
      </c>
      <c r="C6" s="10">
        <v>42564</v>
      </c>
      <c r="D6" s="11">
        <v>42719</v>
      </c>
      <c r="E6" s="8">
        <v>1</v>
      </c>
      <c r="F6" s="9" t="s">
        <v>75</v>
      </c>
      <c r="G6" s="107">
        <v>21500</v>
      </c>
      <c r="H6" s="107">
        <v>19666.65</v>
      </c>
    </row>
    <row r="7" spans="1:8" s="20" customFormat="1" ht="48.75" customHeight="1">
      <c r="A7" s="105">
        <v>3</v>
      </c>
      <c r="B7" s="7" t="s">
        <v>145</v>
      </c>
      <c r="C7" s="10">
        <v>42564</v>
      </c>
      <c r="D7" s="11">
        <v>42719</v>
      </c>
      <c r="E7" s="8">
        <v>1</v>
      </c>
      <c r="F7" s="9" t="s">
        <v>75</v>
      </c>
      <c r="G7" s="107">
        <v>53000</v>
      </c>
      <c r="H7" s="107">
        <v>48580.05</v>
      </c>
    </row>
    <row r="8" spans="1:8" s="20" customFormat="1" ht="48.75" customHeight="1">
      <c r="A8" s="105">
        <v>4</v>
      </c>
      <c r="B8" s="7" t="s">
        <v>146</v>
      </c>
      <c r="C8" s="10">
        <v>42564</v>
      </c>
      <c r="D8" s="11">
        <v>42719</v>
      </c>
      <c r="E8" s="8">
        <v>1</v>
      </c>
      <c r="F8" s="9" t="s">
        <v>75</v>
      </c>
      <c r="G8" s="107">
        <v>17000</v>
      </c>
      <c r="H8" s="107">
        <v>15435.19</v>
      </c>
    </row>
    <row r="9" spans="1:8" s="20" customFormat="1" ht="48.75" customHeight="1">
      <c r="A9" s="105">
        <v>5</v>
      </c>
      <c r="B9" s="7" t="s">
        <v>147</v>
      </c>
      <c r="C9" s="10">
        <v>42564</v>
      </c>
      <c r="D9" s="11">
        <v>42719</v>
      </c>
      <c r="E9" s="8">
        <v>1</v>
      </c>
      <c r="F9" s="9" t="s">
        <v>75</v>
      </c>
      <c r="G9" s="107">
        <v>26000</v>
      </c>
      <c r="H9" s="107">
        <v>23440.1</v>
      </c>
    </row>
    <row r="10" spans="1:8" s="20" customFormat="1" ht="48.75" customHeight="1">
      <c r="A10" s="105">
        <v>6</v>
      </c>
      <c r="B10" s="5" t="s">
        <v>148</v>
      </c>
      <c r="C10" s="100" t="s">
        <v>241</v>
      </c>
      <c r="D10" s="100" t="s">
        <v>241</v>
      </c>
      <c r="E10" s="3">
        <v>0</v>
      </c>
      <c r="F10" s="4" t="s">
        <v>79</v>
      </c>
      <c r="G10" s="106">
        <v>11000</v>
      </c>
      <c r="H10" s="106">
        <v>0</v>
      </c>
    </row>
    <row r="11" spans="1:8" s="20" customFormat="1" ht="48.75" customHeight="1">
      <c r="A11" s="105">
        <v>7</v>
      </c>
      <c r="B11" s="5" t="s">
        <v>149</v>
      </c>
      <c r="C11" s="100" t="s">
        <v>241</v>
      </c>
      <c r="D11" s="100" t="s">
        <v>241</v>
      </c>
      <c r="E11" s="3">
        <v>0</v>
      </c>
      <c r="F11" s="4" t="s">
        <v>79</v>
      </c>
      <c r="G11" s="106">
        <v>19000</v>
      </c>
      <c r="H11" s="106">
        <v>0</v>
      </c>
    </row>
    <row r="12" spans="1:8" s="20" customFormat="1" ht="48.75" customHeight="1">
      <c r="A12" s="105">
        <v>8</v>
      </c>
      <c r="B12" s="7" t="s">
        <v>150</v>
      </c>
      <c r="C12" s="10">
        <v>42564</v>
      </c>
      <c r="D12" s="11">
        <v>42719</v>
      </c>
      <c r="E12" s="8">
        <v>1</v>
      </c>
      <c r="F12" s="9" t="s">
        <v>75</v>
      </c>
      <c r="G12" s="107">
        <v>13500</v>
      </c>
      <c r="H12" s="107">
        <v>10727.78</v>
      </c>
    </row>
    <row r="13" spans="1:8" s="20" customFormat="1" ht="48.75" customHeight="1">
      <c r="A13" s="105">
        <v>9</v>
      </c>
      <c r="B13" s="7" t="s">
        <v>151</v>
      </c>
      <c r="C13" s="10">
        <v>42564</v>
      </c>
      <c r="D13" s="11">
        <v>42719</v>
      </c>
      <c r="E13" s="8">
        <v>1</v>
      </c>
      <c r="F13" s="9" t="s">
        <v>75</v>
      </c>
      <c r="G13" s="107">
        <v>27500</v>
      </c>
      <c r="H13" s="107">
        <v>25100.5</v>
      </c>
    </row>
    <row r="14" spans="1:8" s="20" customFormat="1" ht="48.75" customHeight="1">
      <c r="A14" s="105">
        <v>10</v>
      </c>
      <c r="B14" s="7" t="s">
        <v>152</v>
      </c>
      <c r="C14" s="10">
        <v>42564</v>
      </c>
      <c r="D14" s="11">
        <v>42719</v>
      </c>
      <c r="E14" s="8">
        <v>1</v>
      </c>
      <c r="F14" s="9" t="s">
        <v>75</v>
      </c>
      <c r="G14" s="107">
        <v>14200</v>
      </c>
      <c r="H14" s="107">
        <v>13052.53</v>
      </c>
    </row>
    <row r="15" spans="1:8" s="20" customFormat="1" ht="48.75" customHeight="1">
      <c r="A15" s="105">
        <v>11</v>
      </c>
      <c r="B15" s="7" t="s">
        <v>153</v>
      </c>
      <c r="C15" s="10">
        <v>42564</v>
      </c>
      <c r="D15" s="11">
        <v>42719</v>
      </c>
      <c r="E15" s="8">
        <v>1</v>
      </c>
      <c r="F15" s="9" t="s">
        <v>75</v>
      </c>
      <c r="G15" s="107">
        <v>23500</v>
      </c>
      <c r="H15" s="107">
        <v>21426.29</v>
      </c>
    </row>
    <row r="16" spans="1:8" s="20" customFormat="1" ht="48.75" customHeight="1">
      <c r="A16" s="105">
        <v>12</v>
      </c>
      <c r="B16" s="7" t="s">
        <v>154</v>
      </c>
      <c r="C16" s="10">
        <v>42564</v>
      </c>
      <c r="D16" s="11">
        <v>42719</v>
      </c>
      <c r="E16" s="8">
        <v>1</v>
      </c>
      <c r="F16" s="9" t="s">
        <v>75</v>
      </c>
      <c r="G16" s="107">
        <v>18500</v>
      </c>
      <c r="H16" s="107">
        <v>17012.14</v>
      </c>
    </row>
    <row r="17" spans="1:8" s="20" customFormat="1" ht="48.75" customHeight="1">
      <c r="A17" s="105">
        <v>13</v>
      </c>
      <c r="B17" s="7" t="s">
        <v>155</v>
      </c>
      <c r="C17" s="10">
        <v>42564</v>
      </c>
      <c r="D17" s="11">
        <v>42719</v>
      </c>
      <c r="E17" s="8">
        <v>1</v>
      </c>
      <c r="F17" s="9" t="s">
        <v>75</v>
      </c>
      <c r="G17" s="107">
        <v>700</v>
      </c>
      <c r="H17" s="107">
        <v>579.92</v>
      </c>
    </row>
    <row r="18" spans="1:8" s="20" customFormat="1" ht="48.75" customHeight="1">
      <c r="A18" s="105">
        <v>14</v>
      </c>
      <c r="B18" s="7" t="s">
        <v>156</v>
      </c>
      <c r="C18" s="10">
        <v>42564</v>
      </c>
      <c r="D18" s="11">
        <v>42719</v>
      </c>
      <c r="E18" s="8">
        <v>1</v>
      </c>
      <c r="F18" s="9" t="s">
        <v>75</v>
      </c>
      <c r="G18" s="107">
        <v>8900</v>
      </c>
      <c r="H18" s="107">
        <v>8626.85</v>
      </c>
    </row>
    <row r="19" spans="1:8" s="20" customFormat="1" ht="48.75" customHeight="1">
      <c r="A19" s="105">
        <v>15</v>
      </c>
      <c r="B19" s="7" t="s">
        <v>157</v>
      </c>
      <c r="C19" s="10">
        <v>42564</v>
      </c>
      <c r="D19" s="11">
        <v>42719</v>
      </c>
      <c r="E19" s="8">
        <v>1</v>
      </c>
      <c r="F19" s="9" t="s">
        <v>75</v>
      </c>
      <c r="G19" s="107">
        <v>5500</v>
      </c>
      <c r="H19" s="107">
        <v>5337.41</v>
      </c>
    </row>
    <row r="20" spans="1:8" s="20" customFormat="1" ht="48.75" customHeight="1">
      <c r="A20" s="105">
        <v>16</v>
      </c>
      <c r="B20" s="7" t="s">
        <v>158</v>
      </c>
      <c r="C20" s="10">
        <v>42564</v>
      </c>
      <c r="D20" s="11">
        <v>42719</v>
      </c>
      <c r="E20" s="8">
        <v>1</v>
      </c>
      <c r="F20" s="9" t="s">
        <v>159</v>
      </c>
      <c r="G20" s="107">
        <v>5800</v>
      </c>
      <c r="H20" s="107">
        <v>0</v>
      </c>
    </row>
    <row r="21" spans="1:8" s="20" customFormat="1" ht="48.75" customHeight="1">
      <c r="A21" s="105">
        <v>17</v>
      </c>
      <c r="B21" s="7" t="s">
        <v>160</v>
      </c>
      <c r="C21" s="10">
        <v>42564</v>
      </c>
      <c r="D21" s="11">
        <v>42719</v>
      </c>
      <c r="E21" s="8">
        <v>1</v>
      </c>
      <c r="F21" s="9" t="s">
        <v>159</v>
      </c>
      <c r="G21" s="107">
        <v>14498.14</v>
      </c>
      <c r="H21" s="107">
        <v>0</v>
      </c>
    </row>
    <row r="22" spans="1:8" s="20" customFormat="1" ht="48.75" customHeight="1">
      <c r="A22" s="105">
        <v>18</v>
      </c>
      <c r="B22" s="7" t="s">
        <v>161</v>
      </c>
      <c r="C22" s="10">
        <v>42564</v>
      </c>
      <c r="D22" s="11">
        <v>42719</v>
      </c>
      <c r="E22" s="8">
        <v>1</v>
      </c>
      <c r="F22" s="9" t="s">
        <v>159</v>
      </c>
      <c r="G22" s="107">
        <v>39156.09</v>
      </c>
      <c r="H22" s="107">
        <v>0</v>
      </c>
    </row>
    <row r="23" spans="1:8" s="20" customFormat="1" ht="48.75" customHeight="1">
      <c r="A23" s="105">
        <v>19</v>
      </c>
      <c r="B23" s="7" t="s">
        <v>162</v>
      </c>
      <c r="C23" s="10">
        <v>42564</v>
      </c>
      <c r="D23" s="11">
        <v>42719</v>
      </c>
      <c r="E23" s="8">
        <v>1</v>
      </c>
      <c r="F23" s="9" t="s">
        <v>159</v>
      </c>
      <c r="G23" s="107">
        <v>9400</v>
      </c>
      <c r="H23" s="107">
        <v>5893.88</v>
      </c>
    </row>
    <row r="24" spans="1:8" s="20" customFormat="1" ht="48.75" customHeight="1">
      <c r="A24" s="105">
        <v>20</v>
      </c>
      <c r="B24" s="7" t="s">
        <v>163</v>
      </c>
      <c r="C24" s="10">
        <v>42564</v>
      </c>
      <c r="D24" s="11">
        <v>42719</v>
      </c>
      <c r="E24" s="8">
        <v>1</v>
      </c>
      <c r="F24" s="9" t="s">
        <v>75</v>
      </c>
      <c r="G24" s="107">
        <v>5200</v>
      </c>
      <c r="H24" s="107">
        <v>5969.99</v>
      </c>
    </row>
    <row r="25" spans="1:8" s="20" customFormat="1" ht="48.75" customHeight="1">
      <c r="A25" s="105">
        <v>21</v>
      </c>
      <c r="B25" s="7" t="s">
        <v>164</v>
      </c>
      <c r="C25" s="10">
        <v>42564</v>
      </c>
      <c r="D25" s="11">
        <v>42719</v>
      </c>
      <c r="E25" s="8">
        <v>1</v>
      </c>
      <c r="F25" s="9" t="s">
        <v>75</v>
      </c>
      <c r="G25" s="107">
        <v>1650</v>
      </c>
      <c r="H25" s="107">
        <v>1509.8</v>
      </c>
    </row>
    <row r="26" spans="1:8" s="20" customFormat="1" ht="48.75" customHeight="1">
      <c r="A26" s="105">
        <v>22</v>
      </c>
      <c r="B26" s="7" t="s">
        <v>165</v>
      </c>
      <c r="C26" s="10">
        <v>42564</v>
      </c>
      <c r="D26" s="11">
        <v>42719</v>
      </c>
      <c r="E26" s="8">
        <v>1</v>
      </c>
      <c r="F26" s="9" t="s">
        <v>75</v>
      </c>
      <c r="G26" s="107">
        <v>1100</v>
      </c>
      <c r="H26" s="107">
        <v>1002.5</v>
      </c>
    </row>
    <row r="27" spans="1:8" s="20" customFormat="1" ht="48.75" customHeight="1">
      <c r="A27" s="105">
        <v>23</v>
      </c>
      <c r="B27" s="7" t="s">
        <v>166</v>
      </c>
      <c r="C27" s="10">
        <v>42564</v>
      </c>
      <c r="D27" s="11">
        <v>42719</v>
      </c>
      <c r="E27" s="8">
        <v>1</v>
      </c>
      <c r="F27" s="9" t="s">
        <v>75</v>
      </c>
      <c r="G27" s="107">
        <v>1300</v>
      </c>
      <c r="H27" s="107">
        <v>1174.51</v>
      </c>
    </row>
    <row r="28" spans="1:8" s="20" customFormat="1" ht="48.75" customHeight="1">
      <c r="A28" s="105">
        <v>24</v>
      </c>
      <c r="B28" s="7" t="s">
        <v>167</v>
      </c>
      <c r="C28" s="10">
        <v>42564</v>
      </c>
      <c r="D28" s="11">
        <v>42719</v>
      </c>
      <c r="E28" s="8">
        <v>1</v>
      </c>
      <c r="F28" s="9" t="s">
        <v>75</v>
      </c>
      <c r="G28" s="107">
        <v>11200</v>
      </c>
      <c r="H28" s="107">
        <v>10882.37</v>
      </c>
    </row>
    <row r="29" spans="1:8" s="20" customFormat="1" ht="48.75" customHeight="1">
      <c r="A29" s="105">
        <v>25</v>
      </c>
      <c r="B29" s="7" t="s">
        <v>168</v>
      </c>
      <c r="C29" s="10">
        <v>42564</v>
      </c>
      <c r="D29" s="11">
        <v>42719</v>
      </c>
      <c r="E29" s="8">
        <v>1</v>
      </c>
      <c r="F29" s="9" t="s">
        <v>75</v>
      </c>
      <c r="G29" s="107">
        <v>1500</v>
      </c>
      <c r="H29" s="107">
        <v>1935.2</v>
      </c>
    </row>
    <row r="30" spans="1:8" s="20" customFormat="1" ht="48.75" customHeight="1">
      <c r="A30" s="105">
        <v>26</v>
      </c>
      <c r="B30" s="7" t="s">
        <v>169</v>
      </c>
      <c r="C30" s="10">
        <v>42564</v>
      </c>
      <c r="D30" s="11">
        <v>42719</v>
      </c>
      <c r="E30" s="8">
        <v>1</v>
      </c>
      <c r="F30" s="9" t="s">
        <v>75</v>
      </c>
      <c r="G30" s="107">
        <v>1050</v>
      </c>
      <c r="H30" s="107">
        <v>985.12</v>
      </c>
    </row>
    <row r="31" spans="1:8" s="20" customFormat="1" ht="48.75" customHeight="1">
      <c r="A31" s="105">
        <v>27</v>
      </c>
      <c r="B31" s="7" t="s">
        <v>170</v>
      </c>
      <c r="C31" s="10">
        <v>42564</v>
      </c>
      <c r="D31" s="11">
        <v>42719</v>
      </c>
      <c r="E31" s="8">
        <v>1</v>
      </c>
      <c r="F31" s="9" t="s">
        <v>75</v>
      </c>
      <c r="G31" s="107">
        <v>1600</v>
      </c>
      <c r="H31" s="107">
        <v>1471.63</v>
      </c>
    </row>
    <row r="32" spans="1:8" s="20" customFormat="1" ht="48.75" customHeight="1">
      <c r="A32" s="105">
        <v>28</v>
      </c>
      <c r="B32" s="7" t="s">
        <v>171</v>
      </c>
      <c r="C32" s="10">
        <v>42564</v>
      </c>
      <c r="D32" s="11">
        <v>42719</v>
      </c>
      <c r="E32" s="8">
        <v>1</v>
      </c>
      <c r="F32" s="9" t="s">
        <v>75</v>
      </c>
      <c r="G32" s="107">
        <v>1750</v>
      </c>
      <c r="H32" s="107">
        <v>1626.23</v>
      </c>
    </row>
    <row r="33" spans="1:8" s="20" customFormat="1" ht="48.75" customHeight="1">
      <c r="A33" s="105">
        <v>29</v>
      </c>
      <c r="B33" s="7" t="s">
        <v>172</v>
      </c>
      <c r="C33" s="10">
        <v>42564</v>
      </c>
      <c r="D33" s="11">
        <v>42719</v>
      </c>
      <c r="E33" s="8">
        <v>1</v>
      </c>
      <c r="F33" s="9" t="s">
        <v>75</v>
      </c>
      <c r="G33" s="107">
        <v>1850</v>
      </c>
      <c r="H33" s="107">
        <v>1693.14</v>
      </c>
    </row>
    <row r="34" spans="1:8" s="20" customFormat="1" ht="48.75" customHeight="1">
      <c r="A34" s="105">
        <v>30</v>
      </c>
      <c r="B34" s="7" t="s">
        <v>173</v>
      </c>
      <c r="C34" s="10">
        <v>42564</v>
      </c>
      <c r="D34" s="11">
        <v>42719</v>
      </c>
      <c r="E34" s="8">
        <v>1</v>
      </c>
      <c r="F34" s="9" t="s">
        <v>75</v>
      </c>
      <c r="G34" s="107">
        <v>500</v>
      </c>
      <c r="H34" s="107">
        <v>451.74</v>
      </c>
    </row>
    <row r="35" spans="1:8" s="20" customFormat="1" ht="48.75" customHeight="1">
      <c r="A35" s="105">
        <v>31</v>
      </c>
      <c r="B35" s="7" t="s">
        <v>174</v>
      </c>
      <c r="C35" s="10">
        <v>42564</v>
      </c>
      <c r="D35" s="11">
        <v>42719</v>
      </c>
      <c r="E35" s="8">
        <v>1</v>
      </c>
      <c r="F35" s="9" t="s">
        <v>75</v>
      </c>
      <c r="G35" s="107">
        <v>47000</v>
      </c>
      <c r="H35" s="107">
        <v>45299.85</v>
      </c>
    </row>
    <row r="36" spans="1:8" s="20" customFormat="1" ht="48.75" customHeight="1">
      <c r="A36" s="105">
        <v>32</v>
      </c>
      <c r="B36" s="7" t="s">
        <v>175</v>
      </c>
      <c r="C36" s="10">
        <v>42564</v>
      </c>
      <c r="D36" s="11">
        <v>42719</v>
      </c>
      <c r="E36" s="8">
        <v>1</v>
      </c>
      <c r="F36" s="9" t="s">
        <v>75</v>
      </c>
      <c r="G36" s="107">
        <v>5400</v>
      </c>
      <c r="H36" s="107">
        <v>5335.96</v>
      </c>
    </row>
    <row r="37" spans="1:8" s="20" customFormat="1" ht="48.75" customHeight="1">
      <c r="A37" s="105">
        <v>33</v>
      </c>
      <c r="B37" s="7" t="s">
        <v>176</v>
      </c>
      <c r="C37" s="10">
        <v>42564</v>
      </c>
      <c r="D37" s="11">
        <v>42719</v>
      </c>
      <c r="E37" s="8">
        <v>1</v>
      </c>
      <c r="F37" s="9" t="s">
        <v>75</v>
      </c>
      <c r="G37" s="107">
        <v>5750</v>
      </c>
      <c r="H37" s="107">
        <v>5716.3</v>
      </c>
    </row>
    <row r="38" spans="1:8" s="20" customFormat="1" ht="48.75" customHeight="1">
      <c r="A38" s="105">
        <v>34</v>
      </c>
      <c r="B38" s="7" t="s">
        <v>177</v>
      </c>
      <c r="C38" s="10">
        <v>42564</v>
      </c>
      <c r="D38" s="11">
        <v>42719</v>
      </c>
      <c r="E38" s="8">
        <v>1</v>
      </c>
      <c r="F38" s="9" t="s">
        <v>75</v>
      </c>
      <c r="G38" s="107">
        <v>7900</v>
      </c>
      <c r="H38" s="107">
        <v>7309.36</v>
      </c>
    </row>
    <row r="39" spans="1:8" s="20" customFormat="1" ht="48.75" customHeight="1">
      <c r="A39" s="105">
        <v>35</v>
      </c>
      <c r="B39" s="7" t="s">
        <v>178</v>
      </c>
      <c r="C39" s="10">
        <v>42564</v>
      </c>
      <c r="D39" s="11">
        <v>42719</v>
      </c>
      <c r="E39" s="8">
        <v>1</v>
      </c>
      <c r="F39" s="9" t="s">
        <v>75</v>
      </c>
      <c r="G39" s="107">
        <v>1850</v>
      </c>
      <c r="H39" s="107">
        <v>1716.58</v>
      </c>
    </row>
    <row r="40" spans="1:8" s="20" customFormat="1" ht="48.75" customHeight="1">
      <c r="A40" s="105">
        <v>36</v>
      </c>
      <c r="B40" s="7" t="s">
        <v>179</v>
      </c>
      <c r="C40" s="10">
        <v>42564</v>
      </c>
      <c r="D40" s="11">
        <v>42719</v>
      </c>
      <c r="E40" s="8">
        <v>1</v>
      </c>
      <c r="F40" s="9" t="s">
        <v>180</v>
      </c>
      <c r="G40" s="107">
        <v>15000</v>
      </c>
      <c r="H40" s="107">
        <v>0</v>
      </c>
    </row>
    <row r="41" spans="1:8" s="20" customFormat="1" ht="48.75" customHeight="1">
      <c r="A41" s="105">
        <v>37</v>
      </c>
      <c r="B41" s="7" t="s">
        <v>181</v>
      </c>
      <c r="C41" s="10">
        <v>42564</v>
      </c>
      <c r="D41" s="11">
        <v>42719</v>
      </c>
      <c r="E41" s="8">
        <v>1</v>
      </c>
      <c r="F41" s="9" t="s">
        <v>75</v>
      </c>
      <c r="G41" s="107">
        <v>15000</v>
      </c>
      <c r="H41" s="107">
        <v>14601.72</v>
      </c>
    </row>
    <row r="42" spans="1:8" s="20" customFormat="1" ht="48.75" customHeight="1">
      <c r="A42" s="105">
        <v>38</v>
      </c>
      <c r="B42" s="7" t="s">
        <v>182</v>
      </c>
      <c r="C42" s="10">
        <v>42564</v>
      </c>
      <c r="D42" s="11">
        <v>42719</v>
      </c>
      <c r="E42" s="8">
        <v>1</v>
      </c>
      <c r="F42" s="9" t="s">
        <v>75</v>
      </c>
      <c r="G42" s="107">
        <v>22500</v>
      </c>
      <c r="H42" s="107">
        <v>22146.94</v>
      </c>
    </row>
    <row r="43" spans="1:8" s="20" customFormat="1" ht="48.75" customHeight="1">
      <c r="A43" s="105">
        <v>39</v>
      </c>
      <c r="B43" s="7" t="s">
        <v>183</v>
      </c>
      <c r="C43" s="10">
        <v>42564</v>
      </c>
      <c r="D43" s="11">
        <v>42719</v>
      </c>
      <c r="E43" s="8">
        <v>1</v>
      </c>
      <c r="F43" s="9" t="s">
        <v>75</v>
      </c>
      <c r="G43" s="107">
        <v>36000</v>
      </c>
      <c r="H43" s="107">
        <v>35291.46</v>
      </c>
    </row>
    <row r="44" spans="1:8" s="20" customFormat="1" ht="48.75" customHeight="1">
      <c r="A44" s="105">
        <v>40</v>
      </c>
      <c r="B44" s="7" t="s">
        <v>184</v>
      </c>
      <c r="C44" s="10">
        <v>42564</v>
      </c>
      <c r="D44" s="11">
        <v>42719</v>
      </c>
      <c r="E44" s="8">
        <v>1</v>
      </c>
      <c r="F44" s="9" t="s">
        <v>75</v>
      </c>
      <c r="G44" s="107">
        <v>28500</v>
      </c>
      <c r="H44" s="107">
        <v>27774.89</v>
      </c>
    </row>
    <row r="45" spans="1:8" s="20" customFormat="1" ht="48.75" customHeight="1">
      <c r="A45" s="105">
        <v>41</v>
      </c>
      <c r="B45" s="7" t="s">
        <v>185</v>
      </c>
      <c r="C45" s="10">
        <v>42564</v>
      </c>
      <c r="D45" s="11">
        <v>42719</v>
      </c>
      <c r="E45" s="8">
        <v>1</v>
      </c>
      <c r="F45" s="9" t="s">
        <v>75</v>
      </c>
      <c r="G45" s="107">
        <v>19700</v>
      </c>
      <c r="H45" s="107">
        <v>19414.7</v>
      </c>
    </row>
    <row r="46" spans="1:8" s="20" customFormat="1" ht="48.75" customHeight="1">
      <c r="A46" s="105">
        <v>42</v>
      </c>
      <c r="B46" s="7" t="s">
        <v>186</v>
      </c>
      <c r="C46" s="10">
        <v>42564</v>
      </c>
      <c r="D46" s="11">
        <v>42719</v>
      </c>
      <c r="E46" s="8">
        <v>1</v>
      </c>
      <c r="F46" s="9" t="s">
        <v>75</v>
      </c>
      <c r="G46" s="107">
        <v>10300</v>
      </c>
      <c r="H46" s="107">
        <v>10099.69</v>
      </c>
    </row>
    <row r="47" spans="1:8" s="20" customFormat="1" ht="48.75" customHeight="1">
      <c r="A47" s="105">
        <v>43</v>
      </c>
      <c r="B47" s="5" t="s">
        <v>187</v>
      </c>
      <c r="C47" s="100" t="s">
        <v>241</v>
      </c>
      <c r="D47" s="100" t="s">
        <v>241</v>
      </c>
      <c r="E47" s="3">
        <v>0</v>
      </c>
      <c r="F47" s="4" t="s">
        <v>79</v>
      </c>
      <c r="G47" s="106">
        <v>18200</v>
      </c>
      <c r="H47" s="106">
        <v>17996.03</v>
      </c>
    </row>
    <row r="48" spans="1:8" s="20" customFormat="1" ht="48.75" customHeight="1">
      <c r="A48" s="105">
        <v>44</v>
      </c>
      <c r="B48" s="7" t="s">
        <v>188</v>
      </c>
      <c r="C48" s="10">
        <v>42564</v>
      </c>
      <c r="D48" s="11">
        <v>42719</v>
      </c>
      <c r="E48" s="8">
        <v>1</v>
      </c>
      <c r="F48" s="9" t="s">
        <v>75</v>
      </c>
      <c r="G48" s="107">
        <v>14500</v>
      </c>
      <c r="H48" s="107">
        <v>13782.26</v>
      </c>
    </row>
    <row r="49" spans="1:8" s="20" customFormat="1" ht="48.75" customHeight="1">
      <c r="A49" s="105">
        <v>45</v>
      </c>
      <c r="B49" s="5" t="s">
        <v>189</v>
      </c>
      <c r="C49" s="37"/>
      <c r="D49" s="37"/>
      <c r="E49" s="3">
        <v>0</v>
      </c>
      <c r="F49" s="4" t="s">
        <v>79</v>
      </c>
      <c r="G49" s="106">
        <v>15113.12</v>
      </c>
      <c r="H49" s="106">
        <v>0</v>
      </c>
    </row>
    <row r="50" spans="1:8" s="20" customFormat="1" ht="59.25" customHeight="1">
      <c r="A50" s="105">
        <v>46</v>
      </c>
      <c r="B50" s="5" t="s">
        <v>190</v>
      </c>
      <c r="C50" s="37"/>
      <c r="D50" s="37"/>
      <c r="E50" s="3">
        <v>0</v>
      </c>
      <c r="F50" s="4" t="s">
        <v>191</v>
      </c>
      <c r="G50" s="106">
        <v>0</v>
      </c>
      <c r="H50" s="106">
        <v>11100</v>
      </c>
    </row>
    <row r="51" spans="1:8" s="20" customFormat="1" ht="59.25" customHeight="1">
      <c r="A51" s="105">
        <v>47</v>
      </c>
      <c r="B51" s="5" t="s">
        <v>192</v>
      </c>
      <c r="C51" s="37"/>
      <c r="D51" s="37"/>
      <c r="E51" s="3">
        <v>0</v>
      </c>
      <c r="F51" s="4" t="s">
        <v>191</v>
      </c>
      <c r="G51" s="106">
        <v>0</v>
      </c>
      <c r="H51" s="106">
        <v>19200</v>
      </c>
    </row>
    <row r="52" spans="1:8" s="20" customFormat="1" ht="59.25" customHeight="1">
      <c r="A52" s="105">
        <v>48</v>
      </c>
      <c r="B52" s="5" t="s">
        <v>193</v>
      </c>
      <c r="C52" s="37"/>
      <c r="D52" s="65"/>
      <c r="E52" s="3">
        <v>0</v>
      </c>
      <c r="F52" s="4" t="s">
        <v>79</v>
      </c>
      <c r="G52" s="106">
        <v>0</v>
      </c>
      <c r="H52" s="106">
        <v>12000</v>
      </c>
    </row>
    <row r="53" spans="1:8" s="20" customFormat="1" ht="48.75" customHeight="1">
      <c r="A53" s="105">
        <v>49</v>
      </c>
      <c r="B53" s="7" t="s">
        <v>194</v>
      </c>
      <c r="C53" s="22">
        <v>42593</v>
      </c>
      <c r="D53" s="22">
        <v>42652</v>
      </c>
      <c r="E53" s="8">
        <v>1</v>
      </c>
      <c r="F53" s="9" t="s">
        <v>75</v>
      </c>
      <c r="G53" s="107">
        <v>25000</v>
      </c>
      <c r="H53" s="107">
        <v>26321.73</v>
      </c>
    </row>
    <row r="54" spans="1:8" s="20" customFormat="1" ht="48.75" customHeight="1">
      <c r="A54" s="105">
        <v>50</v>
      </c>
      <c r="B54" s="7" t="s">
        <v>195</v>
      </c>
      <c r="C54" s="22">
        <v>42609</v>
      </c>
      <c r="D54" s="22">
        <v>42668</v>
      </c>
      <c r="E54" s="8">
        <v>1</v>
      </c>
      <c r="F54" s="9" t="s">
        <v>75</v>
      </c>
      <c r="G54" s="107">
        <v>25000</v>
      </c>
      <c r="H54" s="107">
        <v>25026.92</v>
      </c>
    </row>
    <row r="55" spans="1:8" s="20" customFormat="1" ht="48.75" customHeight="1">
      <c r="A55" s="105">
        <v>51</v>
      </c>
      <c r="B55" s="7" t="s">
        <v>196</v>
      </c>
      <c r="C55" s="22">
        <v>42609</v>
      </c>
      <c r="D55" s="22">
        <v>42668</v>
      </c>
      <c r="E55" s="8">
        <v>1</v>
      </c>
      <c r="F55" s="9" t="s">
        <v>75</v>
      </c>
      <c r="G55" s="107">
        <v>25000</v>
      </c>
      <c r="H55" s="107">
        <v>23585.23</v>
      </c>
    </row>
    <row r="56" spans="1:8" s="20" customFormat="1" ht="48.75" customHeight="1">
      <c r="A56" s="105">
        <v>52</v>
      </c>
      <c r="B56" s="5" t="s">
        <v>197</v>
      </c>
      <c r="C56" s="22">
        <v>42609</v>
      </c>
      <c r="D56" s="22">
        <v>42668</v>
      </c>
      <c r="E56" s="8">
        <v>1</v>
      </c>
      <c r="F56" s="9" t="s">
        <v>75</v>
      </c>
      <c r="G56" s="107">
        <v>7000</v>
      </c>
      <c r="H56" s="107">
        <v>10997.76</v>
      </c>
    </row>
    <row r="57" spans="1:8" s="20" customFormat="1" ht="48.75" customHeight="1">
      <c r="A57" s="105">
        <v>53</v>
      </c>
      <c r="B57" s="7" t="s">
        <v>198</v>
      </c>
      <c r="C57" s="22">
        <v>42609</v>
      </c>
      <c r="D57" s="22">
        <v>42668</v>
      </c>
      <c r="E57" s="8">
        <v>1</v>
      </c>
      <c r="F57" s="9" t="s">
        <v>75</v>
      </c>
      <c r="G57" s="107">
        <v>25000</v>
      </c>
      <c r="H57" s="107">
        <v>27580.38</v>
      </c>
    </row>
    <row r="58" spans="1:8" s="20" customFormat="1" ht="48.75" customHeight="1">
      <c r="A58" s="105">
        <v>54</v>
      </c>
      <c r="B58" s="7" t="s">
        <v>199</v>
      </c>
      <c r="C58" s="22">
        <v>42609</v>
      </c>
      <c r="D58" s="22">
        <v>42668</v>
      </c>
      <c r="E58" s="8">
        <v>1</v>
      </c>
      <c r="F58" s="9" t="s">
        <v>75</v>
      </c>
      <c r="G58" s="107">
        <v>25000</v>
      </c>
      <c r="H58" s="107">
        <v>24051.83</v>
      </c>
    </row>
    <row r="59" spans="1:8" s="20" customFormat="1" ht="48.75" customHeight="1">
      <c r="A59" s="105">
        <v>55</v>
      </c>
      <c r="B59" s="7" t="s">
        <v>200</v>
      </c>
      <c r="C59" s="22">
        <v>42609</v>
      </c>
      <c r="D59" s="22">
        <v>42668</v>
      </c>
      <c r="E59" s="8">
        <v>1</v>
      </c>
      <c r="F59" s="9" t="s">
        <v>75</v>
      </c>
      <c r="G59" s="107">
        <v>18000</v>
      </c>
      <c r="H59" s="107">
        <v>23465.27</v>
      </c>
    </row>
    <row r="60" spans="1:8" s="20" customFormat="1" ht="48.75" customHeight="1">
      <c r="A60" s="105">
        <v>56</v>
      </c>
      <c r="B60" s="7" t="s">
        <v>201</v>
      </c>
      <c r="C60" s="22">
        <v>42609</v>
      </c>
      <c r="D60" s="22">
        <v>42668</v>
      </c>
      <c r="E60" s="8">
        <v>1</v>
      </c>
      <c r="F60" s="9" t="s">
        <v>75</v>
      </c>
      <c r="G60" s="107">
        <v>20000</v>
      </c>
      <c r="H60" s="107">
        <v>20231.85</v>
      </c>
    </row>
    <row r="61" spans="1:8" s="20" customFormat="1" ht="48.75" customHeight="1">
      <c r="A61" s="105">
        <v>57</v>
      </c>
      <c r="B61" s="5" t="s">
        <v>202</v>
      </c>
      <c r="C61" s="22">
        <v>42593</v>
      </c>
      <c r="D61" s="22">
        <v>42652</v>
      </c>
      <c r="E61" s="8">
        <v>1</v>
      </c>
      <c r="F61" s="9" t="s">
        <v>75</v>
      </c>
      <c r="G61" s="107">
        <v>25000</v>
      </c>
      <c r="H61" s="107">
        <v>25000</v>
      </c>
    </row>
    <row r="62" spans="1:8" s="20" customFormat="1" ht="48.75" customHeight="1">
      <c r="A62" s="105">
        <v>58</v>
      </c>
      <c r="B62" s="7" t="s">
        <v>203</v>
      </c>
      <c r="C62" s="22">
        <v>42593</v>
      </c>
      <c r="D62" s="22">
        <v>42652</v>
      </c>
      <c r="E62" s="8">
        <v>1</v>
      </c>
      <c r="F62" s="9" t="s">
        <v>75</v>
      </c>
      <c r="G62" s="107">
        <v>25000</v>
      </c>
      <c r="H62" s="107">
        <v>14404.72</v>
      </c>
    </row>
    <row r="63" spans="1:8" s="20" customFormat="1" ht="48.75" customHeight="1">
      <c r="A63" s="105">
        <v>59</v>
      </c>
      <c r="B63" s="7" t="s">
        <v>204</v>
      </c>
      <c r="C63" s="22">
        <v>42593</v>
      </c>
      <c r="D63" s="22">
        <v>42652</v>
      </c>
      <c r="E63" s="8">
        <v>1</v>
      </c>
      <c r="F63" s="9" t="s">
        <v>75</v>
      </c>
      <c r="G63" s="107">
        <v>20000</v>
      </c>
      <c r="H63" s="107">
        <v>21090.72</v>
      </c>
    </row>
    <row r="64" spans="1:8" s="20" customFormat="1" ht="48.75" customHeight="1">
      <c r="A64" s="105">
        <v>60</v>
      </c>
      <c r="B64" s="5" t="s">
        <v>205</v>
      </c>
      <c r="C64" s="22">
        <v>42593</v>
      </c>
      <c r="D64" s="22">
        <v>42652</v>
      </c>
      <c r="E64" s="8">
        <v>1</v>
      </c>
      <c r="F64" s="9" t="s">
        <v>75</v>
      </c>
      <c r="G64" s="107">
        <v>35000</v>
      </c>
      <c r="H64" s="107">
        <v>34095.9</v>
      </c>
    </row>
    <row r="65" spans="1:8" s="20" customFormat="1" ht="48.75" customHeight="1">
      <c r="A65" s="105">
        <v>61</v>
      </c>
      <c r="B65" s="7" t="s">
        <v>206</v>
      </c>
      <c r="C65" s="22">
        <v>42593</v>
      </c>
      <c r="D65" s="22">
        <v>42652</v>
      </c>
      <c r="E65" s="8">
        <v>1</v>
      </c>
      <c r="F65" s="9" t="s">
        <v>75</v>
      </c>
      <c r="G65" s="107">
        <v>25000</v>
      </c>
      <c r="H65" s="107">
        <v>24145.18</v>
      </c>
    </row>
    <row r="66" spans="1:8" s="20" customFormat="1" ht="48.75" customHeight="1">
      <c r="A66" s="105">
        <v>62</v>
      </c>
      <c r="B66" s="7" t="s">
        <v>207</v>
      </c>
      <c r="C66" s="22">
        <v>42609</v>
      </c>
      <c r="D66" s="22">
        <v>42668</v>
      </c>
      <c r="E66" s="8">
        <v>1</v>
      </c>
      <c r="F66" s="9" t="s">
        <v>75</v>
      </c>
      <c r="G66" s="107">
        <v>20000</v>
      </c>
      <c r="H66" s="107">
        <v>24752.28</v>
      </c>
    </row>
    <row r="67" spans="1:8" s="20" customFormat="1" ht="48.75" customHeight="1">
      <c r="A67" s="105">
        <v>63</v>
      </c>
      <c r="B67" s="7" t="s">
        <v>208</v>
      </c>
      <c r="C67" s="22">
        <v>42593</v>
      </c>
      <c r="D67" s="22">
        <v>42652</v>
      </c>
      <c r="E67" s="8">
        <v>1</v>
      </c>
      <c r="F67" s="9" t="s">
        <v>75</v>
      </c>
      <c r="G67" s="107">
        <v>9301.57</v>
      </c>
      <c r="H67" s="107">
        <v>10526.94</v>
      </c>
    </row>
    <row r="68" spans="1:8" s="20" customFormat="1" ht="48.75" customHeight="1">
      <c r="A68" s="105">
        <v>64</v>
      </c>
      <c r="B68" s="7" t="s">
        <v>209</v>
      </c>
      <c r="C68" s="22">
        <v>42713</v>
      </c>
      <c r="D68" s="22">
        <v>42723</v>
      </c>
      <c r="E68" s="8">
        <v>1</v>
      </c>
      <c r="F68" s="9" t="s">
        <v>75</v>
      </c>
      <c r="G68" s="107">
        <v>20000</v>
      </c>
      <c r="H68" s="107">
        <v>20000</v>
      </c>
    </row>
    <row r="69" spans="1:8" s="20" customFormat="1" ht="48.75" customHeight="1">
      <c r="A69" s="105">
        <v>65</v>
      </c>
      <c r="B69" s="7" t="s">
        <v>210</v>
      </c>
      <c r="C69" s="22">
        <v>42609</v>
      </c>
      <c r="D69" s="22">
        <v>42682</v>
      </c>
      <c r="E69" s="8">
        <v>1</v>
      </c>
      <c r="F69" s="9" t="s">
        <v>75</v>
      </c>
      <c r="G69" s="107">
        <v>123000</v>
      </c>
      <c r="H69" s="107">
        <v>151500</v>
      </c>
    </row>
    <row r="70" spans="1:8" s="20" customFormat="1" ht="48.75" customHeight="1">
      <c r="A70" s="105">
        <v>66</v>
      </c>
      <c r="B70" s="5" t="s">
        <v>211</v>
      </c>
      <c r="C70" s="23">
        <v>42609</v>
      </c>
      <c r="D70" s="23">
        <v>42682</v>
      </c>
      <c r="E70" s="3">
        <v>1</v>
      </c>
      <c r="F70" s="4" t="s">
        <v>75</v>
      </c>
      <c r="G70" s="106">
        <v>74886.84</v>
      </c>
      <c r="H70" s="106">
        <v>0</v>
      </c>
    </row>
    <row r="71" spans="1:8" s="20" customFormat="1" ht="48.75" customHeight="1">
      <c r="A71" s="105">
        <v>67</v>
      </c>
      <c r="B71" s="5" t="s">
        <v>212</v>
      </c>
      <c r="C71" s="22">
        <v>42718</v>
      </c>
      <c r="D71" s="22">
        <v>42744</v>
      </c>
      <c r="E71" s="8">
        <v>1</v>
      </c>
      <c r="F71" s="9" t="s">
        <v>75</v>
      </c>
      <c r="G71" s="107">
        <v>67000</v>
      </c>
      <c r="H71" s="107">
        <v>67000</v>
      </c>
    </row>
    <row r="72" spans="1:8" s="20" customFormat="1" ht="48.75" customHeight="1">
      <c r="A72" s="105">
        <v>68</v>
      </c>
      <c r="B72" s="7" t="s">
        <v>213</v>
      </c>
      <c r="C72" s="22">
        <v>42711</v>
      </c>
      <c r="D72" s="22">
        <v>42719</v>
      </c>
      <c r="E72" s="8">
        <v>1</v>
      </c>
      <c r="F72" s="9" t="s">
        <v>75</v>
      </c>
      <c r="G72" s="107">
        <v>0</v>
      </c>
      <c r="H72" s="107">
        <v>26000</v>
      </c>
    </row>
    <row r="73" spans="1:8" s="20" customFormat="1" ht="48.75" customHeight="1">
      <c r="A73" s="105">
        <v>69</v>
      </c>
      <c r="B73" s="7" t="s">
        <v>214</v>
      </c>
      <c r="C73" s="22">
        <v>42711</v>
      </c>
      <c r="D73" s="22">
        <v>42719</v>
      </c>
      <c r="E73" s="8">
        <v>1</v>
      </c>
      <c r="F73" s="9" t="s">
        <v>75</v>
      </c>
      <c r="G73" s="107">
        <v>0</v>
      </c>
      <c r="H73" s="107">
        <v>17000</v>
      </c>
    </row>
    <row r="74" spans="1:8" s="20" customFormat="1" ht="48.75" customHeight="1">
      <c r="A74" s="105">
        <v>70</v>
      </c>
      <c r="B74" s="7" t="s">
        <v>215</v>
      </c>
      <c r="C74" s="22">
        <v>42711</v>
      </c>
      <c r="D74" s="22">
        <v>42719</v>
      </c>
      <c r="E74" s="8">
        <v>1</v>
      </c>
      <c r="F74" s="9" t="s">
        <v>75</v>
      </c>
      <c r="G74" s="107">
        <v>0</v>
      </c>
      <c r="H74" s="107">
        <v>15700</v>
      </c>
    </row>
    <row r="75" spans="1:8" s="20" customFormat="1" ht="48.75" customHeight="1">
      <c r="A75" s="105">
        <v>71</v>
      </c>
      <c r="B75" s="7" t="s">
        <v>216</v>
      </c>
      <c r="C75" s="22">
        <v>42718</v>
      </c>
      <c r="D75" s="22">
        <v>42744</v>
      </c>
      <c r="E75" s="8">
        <v>1</v>
      </c>
      <c r="F75" s="9" t="s">
        <v>75</v>
      </c>
      <c r="G75" s="107">
        <v>0</v>
      </c>
      <c r="H75" s="107">
        <v>59524.78</v>
      </c>
    </row>
    <row r="76" spans="1:8" s="20" customFormat="1" ht="48.75" customHeight="1">
      <c r="A76" s="105">
        <v>72</v>
      </c>
      <c r="B76" s="7" t="s">
        <v>217</v>
      </c>
      <c r="C76" s="24" t="s">
        <v>218</v>
      </c>
      <c r="D76" s="22">
        <v>42727</v>
      </c>
      <c r="E76" s="8">
        <v>1</v>
      </c>
      <c r="F76" s="9" t="s">
        <v>75</v>
      </c>
      <c r="G76" s="107">
        <v>0</v>
      </c>
      <c r="H76" s="107">
        <v>35532.78</v>
      </c>
    </row>
    <row r="77" spans="1:8" s="20" customFormat="1" ht="48.75" customHeight="1">
      <c r="A77" s="105">
        <v>73</v>
      </c>
      <c r="B77" s="7" t="s">
        <v>219</v>
      </c>
      <c r="C77" s="25">
        <v>42714</v>
      </c>
      <c r="D77" s="25">
        <v>42722</v>
      </c>
      <c r="E77" s="3">
        <v>1</v>
      </c>
      <c r="F77" s="9" t="s">
        <v>75</v>
      </c>
      <c r="G77" s="107">
        <v>0</v>
      </c>
      <c r="H77" s="107">
        <v>10354.23</v>
      </c>
    </row>
    <row r="78" spans="2:8" s="26" customFormat="1" ht="20.25" customHeight="1">
      <c r="B78" s="28"/>
      <c r="C78" s="28"/>
      <c r="D78" s="28"/>
      <c r="E78" s="28"/>
      <c r="F78" s="28"/>
      <c r="G78" s="108">
        <f>SUM(G5:G77)</f>
        <v>1250255.76</v>
      </c>
      <c r="H78" s="66">
        <f>SUBTOTAL(9,H5:H77)</f>
        <v>1250255.7600000002</v>
      </c>
    </row>
  </sheetData>
  <sheetProtection/>
  <mergeCells count="9">
    <mergeCell ref="H3:H4"/>
    <mergeCell ref="A1:H1"/>
    <mergeCell ref="A2:H2"/>
    <mergeCell ref="A3:A4"/>
    <mergeCell ref="B3:B4"/>
    <mergeCell ref="C3:D3"/>
    <mergeCell ref="E3:E4"/>
    <mergeCell ref="F3:F4"/>
    <mergeCell ref="G3:G4"/>
  </mergeCells>
  <dataValidations count="1">
    <dataValidation type="list" allowBlank="1" showInputMessage="1" showErrorMessage="1" sqref="F72:F73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zoomScalePageLayoutView="0" workbookViewId="0" topLeftCell="A1">
      <selection activeCell="D54" sqref="D54"/>
    </sheetView>
  </sheetViews>
  <sheetFormatPr defaultColWidth="11.421875" defaultRowHeight="15"/>
  <cols>
    <col min="1" max="1" width="5.57421875" style="33" customWidth="1"/>
    <col min="2" max="2" width="66.00390625" style="33" customWidth="1"/>
    <col min="3" max="3" width="29.421875" style="33" customWidth="1"/>
    <col min="4" max="4" width="16.140625" style="33" customWidth="1"/>
    <col min="5" max="5" width="14.140625" style="33" hidden="1" customWidth="1"/>
    <col min="6" max="6" width="21.8515625" style="33" customWidth="1"/>
    <col min="7" max="16384" width="11.421875" style="33" customWidth="1"/>
  </cols>
  <sheetData>
    <row r="1" spans="1:9" s="31" customFormat="1" ht="18">
      <c r="A1" s="127" t="s">
        <v>233</v>
      </c>
      <c r="B1" s="127"/>
      <c r="C1" s="127"/>
      <c r="D1" s="127"/>
      <c r="E1" s="29"/>
      <c r="F1" s="29"/>
      <c r="G1" s="29"/>
      <c r="H1" s="29"/>
      <c r="I1" s="29"/>
    </row>
    <row r="2" spans="1:9" s="31" customFormat="1" ht="29.25" customHeight="1">
      <c r="A2" s="127" t="s">
        <v>239</v>
      </c>
      <c r="B2" s="127"/>
      <c r="C2" s="127"/>
      <c r="D2" s="127"/>
      <c r="E2" s="29"/>
      <c r="F2" s="29"/>
      <c r="G2" s="29"/>
      <c r="H2" s="29"/>
      <c r="I2" s="29"/>
    </row>
    <row r="3" spans="1:5" ht="25.5">
      <c r="A3" s="47" t="s">
        <v>57</v>
      </c>
      <c r="B3" s="47" t="s">
        <v>7</v>
      </c>
      <c r="C3" s="19" t="s">
        <v>59</v>
      </c>
      <c r="D3" s="47" t="s">
        <v>72</v>
      </c>
      <c r="E3" s="32" t="s">
        <v>56</v>
      </c>
    </row>
    <row r="4" spans="1:5" s="31" customFormat="1" ht="48" customHeight="1">
      <c r="A4" s="40">
        <v>1</v>
      </c>
      <c r="B4" s="38" t="s">
        <v>13</v>
      </c>
      <c r="C4" s="40" t="s">
        <v>58</v>
      </c>
      <c r="D4" s="109">
        <v>316573.92</v>
      </c>
      <c r="E4" s="39">
        <v>750105</v>
      </c>
    </row>
    <row r="5" spans="1:13" s="31" customFormat="1" ht="42.75" customHeight="1">
      <c r="A5" s="40">
        <v>2</v>
      </c>
      <c r="B5" s="38" t="s">
        <v>14</v>
      </c>
      <c r="C5" s="46" t="s">
        <v>250</v>
      </c>
      <c r="D5" s="109">
        <v>190000</v>
      </c>
      <c r="E5" s="39">
        <v>750105</v>
      </c>
      <c r="F5" s="48"/>
      <c r="G5" s="48"/>
      <c r="H5" s="48"/>
      <c r="I5" s="48"/>
      <c r="J5" s="48"/>
      <c r="K5" s="48"/>
      <c r="L5" s="48"/>
      <c r="M5" s="48"/>
    </row>
    <row r="6" spans="1:5" s="31" customFormat="1" ht="57">
      <c r="A6" s="40">
        <v>3</v>
      </c>
      <c r="B6" s="38" t="s">
        <v>15</v>
      </c>
      <c r="C6" s="46" t="s">
        <v>230</v>
      </c>
      <c r="D6" s="110">
        <v>66000</v>
      </c>
      <c r="E6" s="39"/>
    </row>
    <row r="7" spans="1:6" s="31" customFormat="1" ht="42.75">
      <c r="A7" s="40">
        <v>4</v>
      </c>
      <c r="B7" s="38" t="s">
        <v>16</v>
      </c>
      <c r="C7" s="46" t="s">
        <v>230</v>
      </c>
      <c r="D7" s="113">
        <v>32000</v>
      </c>
      <c r="E7" s="98">
        <v>730811</v>
      </c>
      <c r="F7" s="48"/>
    </row>
    <row r="8" spans="1:6" s="31" customFormat="1" ht="60" customHeight="1">
      <c r="A8" s="146">
        <v>5</v>
      </c>
      <c r="B8" s="149" t="s">
        <v>17</v>
      </c>
      <c r="C8" s="148" t="s">
        <v>230</v>
      </c>
      <c r="D8" s="147">
        <v>52100</v>
      </c>
      <c r="E8" s="145">
        <v>730811</v>
      </c>
      <c r="F8" s="48"/>
    </row>
    <row r="9" spans="1:5" s="31" customFormat="1" ht="0.75" customHeight="1">
      <c r="A9" s="146"/>
      <c r="B9" s="149"/>
      <c r="C9" s="148"/>
      <c r="D9" s="147"/>
      <c r="E9" s="145"/>
    </row>
    <row r="10" spans="1:5" s="31" customFormat="1" ht="15" customHeight="1">
      <c r="A10" s="146"/>
      <c r="B10" s="149"/>
      <c r="C10" s="148"/>
      <c r="D10" s="147"/>
      <c r="E10" s="145"/>
    </row>
    <row r="11" spans="1:6" s="31" customFormat="1" ht="57">
      <c r="A11" s="40">
        <v>6</v>
      </c>
      <c r="B11" s="38" t="s">
        <v>18</v>
      </c>
      <c r="C11" s="46" t="s">
        <v>244</v>
      </c>
      <c r="D11" s="109">
        <v>27500</v>
      </c>
      <c r="E11" s="39">
        <v>730811</v>
      </c>
      <c r="F11" s="48"/>
    </row>
    <row r="12" spans="1:6" s="31" customFormat="1" ht="57">
      <c r="A12" s="40">
        <v>7</v>
      </c>
      <c r="B12" s="38" t="s">
        <v>19</v>
      </c>
      <c r="C12" s="46" t="s">
        <v>230</v>
      </c>
      <c r="D12" s="109">
        <v>49500</v>
      </c>
      <c r="E12" s="39">
        <v>730811</v>
      </c>
      <c r="F12" s="48"/>
    </row>
    <row r="13" spans="1:6" s="31" customFormat="1" ht="42.75">
      <c r="A13" s="40">
        <v>8</v>
      </c>
      <c r="B13" s="38" t="s">
        <v>20</v>
      </c>
      <c r="C13" s="46" t="s">
        <v>230</v>
      </c>
      <c r="D13" s="109">
        <v>22000</v>
      </c>
      <c r="E13" s="39">
        <v>730811</v>
      </c>
      <c r="F13" s="48"/>
    </row>
    <row r="14" spans="1:6" s="31" customFormat="1" ht="42.75">
      <c r="A14" s="40">
        <v>9</v>
      </c>
      <c r="B14" s="38" t="s">
        <v>21</v>
      </c>
      <c r="C14" s="46" t="s">
        <v>230</v>
      </c>
      <c r="D14" s="109">
        <v>16100</v>
      </c>
      <c r="E14" s="39">
        <v>730811</v>
      </c>
      <c r="F14" s="48"/>
    </row>
    <row r="15" spans="1:6" s="31" customFormat="1" ht="57">
      <c r="A15" s="40">
        <v>10</v>
      </c>
      <c r="B15" s="38" t="s">
        <v>22</v>
      </c>
      <c r="C15" s="46" t="s">
        <v>230</v>
      </c>
      <c r="D15" s="109">
        <v>34000</v>
      </c>
      <c r="E15" s="39">
        <v>730811</v>
      </c>
      <c r="F15" s="48"/>
    </row>
    <row r="16" spans="1:6" s="31" customFormat="1" ht="42.75">
      <c r="A16" s="40">
        <v>11</v>
      </c>
      <c r="B16" s="38" t="s">
        <v>23</v>
      </c>
      <c r="C16" s="46" t="s">
        <v>230</v>
      </c>
      <c r="D16" s="109">
        <v>12500</v>
      </c>
      <c r="E16" s="39">
        <v>730811</v>
      </c>
      <c r="F16" s="48"/>
    </row>
    <row r="17" spans="1:6" s="31" customFormat="1" ht="57">
      <c r="A17" s="40">
        <v>12</v>
      </c>
      <c r="B17" s="38" t="s">
        <v>24</v>
      </c>
      <c r="C17" s="46" t="s">
        <v>230</v>
      </c>
      <c r="D17" s="109">
        <v>21299.12</v>
      </c>
      <c r="E17" s="39">
        <v>730811</v>
      </c>
      <c r="F17" s="48"/>
    </row>
    <row r="18" spans="1:6" s="31" customFormat="1" ht="42.75">
      <c r="A18" s="40">
        <v>13</v>
      </c>
      <c r="B18" s="38" t="s">
        <v>25</v>
      </c>
      <c r="C18" s="46" t="s">
        <v>230</v>
      </c>
      <c r="D18" s="109">
        <v>6049.02</v>
      </c>
      <c r="E18" s="39">
        <v>730811</v>
      </c>
      <c r="F18" s="48"/>
    </row>
    <row r="19" spans="1:6" s="31" customFormat="1" ht="42.75">
      <c r="A19" s="40">
        <v>14</v>
      </c>
      <c r="B19" s="38" t="s">
        <v>26</v>
      </c>
      <c r="C19" s="46" t="s">
        <v>230</v>
      </c>
      <c r="D19" s="109">
        <v>5024.39</v>
      </c>
      <c r="E19" s="39">
        <v>730811</v>
      </c>
      <c r="F19" s="48"/>
    </row>
    <row r="20" spans="1:5" s="31" customFormat="1" ht="42.75">
      <c r="A20" s="40">
        <v>15</v>
      </c>
      <c r="B20" s="38" t="s">
        <v>27</v>
      </c>
      <c r="C20" s="46" t="s">
        <v>230</v>
      </c>
      <c r="D20" s="109">
        <v>40590.43</v>
      </c>
      <c r="E20" s="39">
        <v>730811</v>
      </c>
    </row>
    <row r="21" spans="1:5" s="31" customFormat="1" ht="42.75">
      <c r="A21" s="40">
        <v>16</v>
      </c>
      <c r="B21" s="38" t="s">
        <v>28</v>
      </c>
      <c r="C21" s="46" t="s">
        <v>230</v>
      </c>
      <c r="D21" s="109">
        <v>21842.94</v>
      </c>
      <c r="E21" s="39">
        <v>730811</v>
      </c>
    </row>
    <row r="22" spans="1:5" s="31" customFormat="1" ht="42.75">
      <c r="A22" s="40">
        <v>17</v>
      </c>
      <c r="B22" s="38" t="s">
        <v>29</v>
      </c>
      <c r="C22" s="46" t="s">
        <v>230</v>
      </c>
      <c r="D22" s="109">
        <v>16975.09</v>
      </c>
      <c r="E22" s="39">
        <v>730811</v>
      </c>
    </row>
    <row r="23" spans="1:5" s="31" customFormat="1" ht="42.75">
      <c r="A23" s="40">
        <v>18</v>
      </c>
      <c r="B23" s="38" t="s">
        <v>30</v>
      </c>
      <c r="C23" s="46" t="s">
        <v>230</v>
      </c>
      <c r="D23" s="109">
        <v>9735.7</v>
      </c>
      <c r="E23" s="39">
        <v>730811</v>
      </c>
    </row>
    <row r="24" spans="1:5" s="31" customFormat="1" ht="15" customHeight="1">
      <c r="A24" s="146">
        <v>19</v>
      </c>
      <c r="B24" s="149" t="s">
        <v>31</v>
      </c>
      <c r="C24" s="148" t="s">
        <v>230</v>
      </c>
      <c r="D24" s="147">
        <v>54587.17</v>
      </c>
      <c r="E24" s="145">
        <v>730811</v>
      </c>
    </row>
    <row r="25" spans="1:5" s="31" customFormat="1" ht="16.5">
      <c r="A25" s="146"/>
      <c r="B25" s="149"/>
      <c r="C25" s="148"/>
      <c r="D25" s="147"/>
      <c r="E25" s="145"/>
    </row>
    <row r="26" spans="1:5" s="31" customFormat="1" ht="16.5">
      <c r="A26" s="146"/>
      <c r="B26" s="149"/>
      <c r="C26" s="148"/>
      <c r="D26" s="147"/>
      <c r="E26" s="145"/>
    </row>
    <row r="27" spans="1:5" s="31" customFormat="1" ht="16.5">
      <c r="A27" s="146"/>
      <c r="B27" s="149"/>
      <c r="C27" s="148"/>
      <c r="D27" s="147"/>
      <c r="E27" s="145"/>
    </row>
    <row r="28" spans="1:5" s="31" customFormat="1" ht="16.5">
      <c r="A28" s="146"/>
      <c r="B28" s="149"/>
      <c r="C28" s="148"/>
      <c r="D28" s="147"/>
      <c r="E28" s="145"/>
    </row>
    <row r="29" spans="1:5" s="31" customFormat="1" ht="42.75">
      <c r="A29" s="40">
        <v>20</v>
      </c>
      <c r="B29" s="38" t="s">
        <v>32</v>
      </c>
      <c r="C29" s="46" t="s">
        <v>230</v>
      </c>
      <c r="D29" s="109">
        <v>16910.82</v>
      </c>
      <c r="E29" s="39">
        <v>730811</v>
      </c>
    </row>
    <row r="30" spans="1:5" s="31" customFormat="1" ht="42.75">
      <c r="A30" s="40">
        <v>21</v>
      </c>
      <c r="B30" s="38" t="s">
        <v>33</v>
      </c>
      <c r="C30" s="46" t="s">
        <v>231</v>
      </c>
      <c r="D30" s="109">
        <v>76000</v>
      </c>
      <c r="E30" s="39">
        <v>730811</v>
      </c>
    </row>
    <row r="31" spans="1:5" s="31" customFormat="1" ht="28.5">
      <c r="A31" s="40">
        <v>22</v>
      </c>
      <c r="B31" s="38" t="s">
        <v>34</v>
      </c>
      <c r="C31" s="46" t="s">
        <v>230</v>
      </c>
      <c r="D31" s="109">
        <v>25000</v>
      </c>
      <c r="E31" s="39">
        <v>750104</v>
      </c>
    </row>
    <row r="32" spans="1:5" s="31" customFormat="1" ht="42.75">
      <c r="A32" s="40">
        <v>23</v>
      </c>
      <c r="B32" s="38" t="s">
        <v>35</v>
      </c>
      <c r="C32" s="46" t="s">
        <v>230</v>
      </c>
      <c r="D32" s="109">
        <v>35000</v>
      </c>
      <c r="E32" s="39">
        <v>750104</v>
      </c>
    </row>
    <row r="33" spans="1:5" s="31" customFormat="1" ht="42.75">
      <c r="A33" s="40">
        <v>24</v>
      </c>
      <c r="B33" s="38" t="s">
        <v>36</v>
      </c>
      <c r="C33" s="46" t="s">
        <v>231</v>
      </c>
      <c r="D33" s="109">
        <v>30000</v>
      </c>
      <c r="E33" s="39">
        <v>750104</v>
      </c>
    </row>
    <row r="34" spans="1:5" s="31" customFormat="1" ht="57">
      <c r="A34" s="40">
        <v>25</v>
      </c>
      <c r="B34" s="38" t="s">
        <v>37</v>
      </c>
      <c r="C34" s="46" t="s">
        <v>230</v>
      </c>
      <c r="D34" s="109">
        <v>15000</v>
      </c>
      <c r="E34" s="39">
        <v>750104</v>
      </c>
    </row>
    <row r="35" spans="1:5" s="31" customFormat="1" ht="42.75">
      <c r="A35" s="40">
        <v>26</v>
      </c>
      <c r="B35" s="38" t="s">
        <v>38</v>
      </c>
      <c r="C35" s="46" t="s">
        <v>230</v>
      </c>
      <c r="D35" s="109">
        <v>15000</v>
      </c>
      <c r="E35" s="39">
        <v>750104</v>
      </c>
    </row>
    <row r="36" spans="1:5" s="31" customFormat="1" ht="28.5">
      <c r="A36" s="40">
        <v>27</v>
      </c>
      <c r="B36" s="38" t="s">
        <v>39</v>
      </c>
      <c r="C36" s="46" t="s">
        <v>230</v>
      </c>
      <c r="D36" s="109">
        <v>15000</v>
      </c>
      <c r="E36" s="39">
        <v>750104</v>
      </c>
    </row>
    <row r="37" spans="1:5" s="31" customFormat="1" ht="42.75">
      <c r="A37" s="40">
        <v>28</v>
      </c>
      <c r="B37" s="38" t="s">
        <v>40</v>
      </c>
      <c r="C37" s="46" t="s">
        <v>230</v>
      </c>
      <c r="D37" s="109">
        <v>5000</v>
      </c>
      <c r="E37" s="39">
        <v>750104</v>
      </c>
    </row>
    <row r="38" spans="1:5" s="31" customFormat="1" ht="28.5">
      <c r="A38" s="40">
        <v>29</v>
      </c>
      <c r="B38" s="38" t="s">
        <v>41</v>
      </c>
      <c r="C38" s="46" t="s">
        <v>230</v>
      </c>
      <c r="D38" s="109">
        <v>15000</v>
      </c>
      <c r="E38" s="39">
        <v>750104</v>
      </c>
    </row>
    <row r="39" spans="1:5" s="31" customFormat="1" ht="28.5">
      <c r="A39" s="40">
        <v>30</v>
      </c>
      <c r="B39" s="38" t="s">
        <v>42</v>
      </c>
      <c r="C39" s="46" t="s">
        <v>231</v>
      </c>
      <c r="D39" s="109">
        <v>30000</v>
      </c>
      <c r="E39" s="39">
        <v>750104</v>
      </c>
    </row>
    <row r="40" spans="1:5" s="31" customFormat="1" ht="28.5">
      <c r="A40" s="40">
        <v>31</v>
      </c>
      <c r="B40" s="38" t="s">
        <v>43</v>
      </c>
      <c r="C40" s="46" t="s">
        <v>231</v>
      </c>
      <c r="D40" s="109">
        <v>23000</v>
      </c>
      <c r="E40" s="39">
        <v>750104</v>
      </c>
    </row>
    <row r="41" spans="1:5" s="31" customFormat="1" ht="42.75">
      <c r="A41" s="40">
        <v>32</v>
      </c>
      <c r="B41" s="38" t="s">
        <v>44</v>
      </c>
      <c r="C41" s="46" t="s">
        <v>230</v>
      </c>
      <c r="D41" s="109">
        <v>15000</v>
      </c>
      <c r="E41" s="39">
        <v>750104</v>
      </c>
    </row>
    <row r="42" spans="1:5" s="31" customFormat="1" ht="28.5">
      <c r="A42" s="40">
        <v>33</v>
      </c>
      <c r="B42" s="38" t="s">
        <v>45</v>
      </c>
      <c r="C42" s="46" t="s">
        <v>230</v>
      </c>
      <c r="D42" s="109">
        <v>10000</v>
      </c>
      <c r="E42" s="39">
        <v>750104</v>
      </c>
    </row>
    <row r="43" spans="1:5" s="31" customFormat="1" ht="42.75">
      <c r="A43" s="40">
        <v>34</v>
      </c>
      <c r="B43" s="38" t="s">
        <v>46</v>
      </c>
      <c r="C43" s="46" t="s">
        <v>244</v>
      </c>
      <c r="D43" s="109">
        <v>55000</v>
      </c>
      <c r="E43" s="39">
        <v>750105</v>
      </c>
    </row>
    <row r="44" spans="1:5" s="31" customFormat="1" ht="42.75">
      <c r="A44" s="40">
        <v>35</v>
      </c>
      <c r="B44" s="38" t="s">
        <v>47</v>
      </c>
      <c r="C44" s="46" t="s">
        <v>244</v>
      </c>
      <c r="D44" s="109">
        <v>33000</v>
      </c>
      <c r="E44" s="39">
        <v>750105</v>
      </c>
    </row>
    <row r="45" spans="1:5" s="31" customFormat="1" ht="42.75">
      <c r="A45" s="40">
        <v>36</v>
      </c>
      <c r="B45" s="38" t="s">
        <v>48</v>
      </c>
      <c r="C45" s="46" t="s">
        <v>244</v>
      </c>
      <c r="D45" s="109">
        <v>150000</v>
      </c>
      <c r="E45" s="39">
        <v>750105</v>
      </c>
    </row>
    <row r="46" spans="1:5" s="31" customFormat="1" ht="28.5">
      <c r="A46" s="40">
        <v>37</v>
      </c>
      <c r="B46" s="38" t="s">
        <v>49</v>
      </c>
      <c r="C46" s="40" t="s">
        <v>231</v>
      </c>
      <c r="D46" s="109">
        <v>25000</v>
      </c>
      <c r="E46" s="39">
        <v>750105</v>
      </c>
    </row>
    <row r="47" spans="1:5" s="31" customFormat="1" ht="28.5">
      <c r="A47" s="40">
        <v>38</v>
      </c>
      <c r="B47" s="38" t="s">
        <v>50</v>
      </c>
      <c r="C47" s="46" t="s">
        <v>250</v>
      </c>
      <c r="D47" s="109">
        <v>377000</v>
      </c>
      <c r="E47" s="39">
        <v>750105</v>
      </c>
    </row>
    <row r="48" spans="1:5" s="31" customFormat="1" ht="28.5">
      <c r="A48" s="40">
        <v>39</v>
      </c>
      <c r="B48" s="38" t="s">
        <v>51</v>
      </c>
      <c r="C48" s="40" t="s">
        <v>231</v>
      </c>
      <c r="D48" s="109">
        <v>25000</v>
      </c>
      <c r="E48" s="39">
        <v>750104</v>
      </c>
    </row>
    <row r="49" spans="1:5" s="31" customFormat="1" ht="28.5">
      <c r="A49" s="40">
        <v>40</v>
      </c>
      <c r="B49" s="38" t="s">
        <v>52</v>
      </c>
      <c r="C49" s="40" t="s">
        <v>231</v>
      </c>
      <c r="D49" s="109">
        <v>55000</v>
      </c>
      <c r="E49" s="39">
        <v>750104</v>
      </c>
    </row>
    <row r="50" spans="1:6" s="31" customFormat="1" ht="28.5">
      <c r="A50" s="40">
        <v>41</v>
      </c>
      <c r="B50" s="38" t="s">
        <v>53</v>
      </c>
      <c r="C50" s="40" t="s">
        <v>231</v>
      </c>
      <c r="D50" s="109">
        <v>48349.73</v>
      </c>
      <c r="E50" s="39">
        <v>750104</v>
      </c>
      <c r="F50" s="49"/>
    </row>
    <row r="51" spans="1:5" s="31" customFormat="1" ht="28.5">
      <c r="A51" s="40">
        <v>42</v>
      </c>
      <c r="B51" s="38" t="s">
        <v>54</v>
      </c>
      <c r="C51" s="40" t="s">
        <v>231</v>
      </c>
      <c r="D51" s="109">
        <v>48349</v>
      </c>
      <c r="E51" s="39">
        <v>750104</v>
      </c>
    </row>
    <row r="52" spans="1:5" s="31" customFormat="1" ht="28.5">
      <c r="A52" s="40">
        <v>43</v>
      </c>
      <c r="B52" s="38" t="s">
        <v>55</v>
      </c>
      <c r="C52" s="40" t="s">
        <v>231</v>
      </c>
      <c r="D52" s="111">
        <v>80000</v>
      </c>
      <c r="E52" s="39">
        <v>750104</v>
      </c>
    </row>
    <row r="53" spans="1:5" s="31" customFormat="1" ht="91.5" customHeight="1">
      <c r="A53" s="100">
        <v>44</v>
      </c>
      <c r="B53" s="50" t="s">
        <v>246</v>
      </c>
      <c r="C53" s="99" t="s">
        <v>245</v>
      </c>
      <c r="D53" s="111">
        <v>50000</v>
      </c>
      <c r="E53" s="39">
        <v>730613</v>
      </c>
    </row>
    <row r="54" spans="1:6" ht="16.5">
      <c r="A54" s="34"/>
      <c r="B54" s="36"/>
      <c r="C54" s="36"/>
      <c r="D54" s="112">
        <f>SUM(D4:D53)</f>
        <v>2266987.33</v>
      </c>
      <c r="F54" s="35"/>
    </row>
  </sheetData>
  <sheetProtection/>
  <mergeCells count="12">
    <mergeCell ref="A1:D1"/>
    <mergeCell ref="A2:D2"/>
    <mergeCell ref="E8:E10"/>
    <mergeCell ref="B8:B10"/>
    <mergeCell ref="C8:C10"/>
    <mergeCell ref="A8:A10"/>
    <mergeCell ref="D8:D10"/>
    <mergeCell ref="E24:E28"/>
    <mergeCell ref="A24:A28"/>
    <mergeCell ref="D24:D28"/>
    <mergeCell ref="C24:C28"/>
    <mergeCell ref="B24:B2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2" customWidth="1"/>
    <col min="2" max="2" width="31.7109375" style="2" customWidth="1"/>
    <col min="3" max="3" width="13.28125" style="2" customWidth="1"/>
    <col min="4" max="4" width="15.421875" style="2" customWidth="1"/>
    <col min="5" max="5" width="14.28125" style="2" bestFit="1" customWidth="1"/>
    <col min="6" max="6" width="14.28125" style="2" customWidth="1"/>
    <col min="7" max="7" width="25.28125" style="2" customWidth="1"/>
    <col min="8" max="8" width="14.421875" style="2" bestFit="1" customWidth="1"/>
    <col min="9" max="9" width="26.28125" style="2" customWidth="1"/>
    <col min="10" max="16384" width="9.140625" style="2" customWidth="1"/>
  </cols>
  <sheetData>
    <row r="1" spans="1:11" s="31" customFormat="1" ht="18">
      <c r="A1" s="127" t="s">
        <v>233</v>
      </c>
      <c r="B1" s="127"/>
      <c r="C1" s="127"/>
      <c r="D1" s="127"/>
      <c r="E1" s="127"/>
      <c r="F1" s="127"/>
      <c r="G1" s="127"/>
      <c r="H1" s="127"/>
      <c r="I1" s="127"/>
      <c r="J1" s="29"/>
      <c r="K1" s="29"/>
    </row>
    <row r="2" spans="1:11" s="31" customFormat="1" ht="29.25" customHeight="1">
      <c r="A2" s="127" t="s">
        <v>227</v>
      </c>
      <c r="B2" s="127"/>
      <c r="C2" s="127"/>
      <c r="D2" s="127"/>
      <c r="E2" s="127"/>
      <c r="F2" s="127"/>
      <c r="G2" s="127"/>
      <c r="H2" s="127"/>
      <c r="I2" s="127"/>
      <c r="J2" s="29"/>
      <c r="K2" s="29"/>
    </row>
    <row r="3" spans="1:9" s="44" customFormat="1" ht="57" customHeight="1">
      <c r="A3" s="42" t="s">
        <v>240</v>
      </c>
      <c r="B3" s="42" t="s">
        <v>7</v>
      </c>
      <c r="C3" s="43" t="s">
        <v>4</v>
      </c>
      <c r="D3" s="43" t="s">
        <v>251</v>
      </c>
      <c r="E3" s="43" t="s">
        <v>252</v>
      </c>
      <c r="F3" s="43" t="s">
        <v>253</v>
      </c>
      <c r="G3" s="42" t="s">
        <v>8</v>
      </c>
      <c r="H3" s="43" t="s">
        <v>71</v>
      </c>
      <c r="I3" s="42" t="s">
        <v>61</v>
      </c>
    </row>
    <row r="4" spans="1:9" ht="99.75">
      <c r="A4" s="41">
        <v>1</v>
      </c>
      <c r="B4" s="27" t="s">
        <v>242</v>
      </c>
      <c r="C4" s="114">
        <v>126524.79</v>
      </c>
      <c r="D4" s="114">
        <v>55143.44</v>
      </c>
      <c r="E4" s="114">
        <v>55143.44</v>
      </c>
      <c r="F4" s="114">
        <f>SUM(D4:E4)</f>
        <v>110286.88</v>
      </c>
      <c r="G4" s="27" t="s">
        <v>249</v>
      </c>
      <c r="H4" s="41" t="s">
        <v>75</v>
      </c>
      <c r="I4" s="62" t="s">
        <v>243</v>
      </c>
    </row>
    <row r="5" spans="3:7" ht="16.5">
      <c r="C5" s="60"/>
      <c r="D5" s="60"/>
      <c r="E5" s="60"/>
      <c r="F5" s="60"/>
      <c r="G5" s="61"/>
    </row>
    <row r="6" ht="16.5">
      <c r="C6" s="4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scale="80" r:id="rId1"/>
  <ignoredErrors>
    <ignoredError sqref="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2017-05-22T13:44:08Z</dcterms:modified>
  <cp:category/>
  <cp:version/>
  <cp:contentType/>
  <cp:contentStatus/>
</cp:coreProperties>
</file>