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defaultThemeVersion="124226"/>
  <bookViews>
    <workbookView xWindow="105" yWindow="4815" windowWidth="15345" windowHeight="2985" tabRatio="821" firstSheet="4" activeTab="4"/>
  </bookViews>
  <sheets>
    <sheet name="CONSOLIDACIÓN GASTOS EPM " sheetId="26" state="hidden" r:id="rId1"/>
    <sheet name="1" sheetId="5" state="hidden" r:id="rId2"/>
    <sheet name="CONSOLIDACION ITEM GASTOS EPM" sheetId="30" state="hidden" r:id="rId3"/>
    <sheet name="CONSOLIDACION GASTOS EPM" sheetId="32" state="hidden" r:id="rId4"/>
    <sheet name="CONSOLIDACION GRUP GASTOS EPM" sheetId="31" r:id="rId5"/>
    <sheet name="Hoja Consolidac" sheetId="23" state="hidden" r:id="rId6"/>
    <sheet name="EJEC GAST EPMDUQ" sheetId="6" state="hidden" r:id="rId7"/>
    <sheet name="EJEC GAST METRO" sheetId="4" r:id="rId8"/>
    <sheet name="EJEC GAST EMSEGURIDAD" sheetId="8" r:id="rId9"/>
    <sheet name="EJEC GAST EPMAPS" sheetId="11" r:id="rId10"/>
    <sheet name="EJEC GAST MAYORIST" sheetId="16" r:id="rId11"/>
    <sheet name="EJEC GAST RASTRO" sheetId="22" r:id="rId12"/>
    <sheet name="EJEC GAST SERV AEROP" sheetId="17" r:id="rId13"/>
    <sheet name="EJEC GAST EPMMOP" sheetId="3" r:id="rId14"/>
    <sheet name="EJEC GAST TURISMO" sheetId="14" r:id="rId15"/>
    <sheet name="EJEC GAST EMGIRS" sheetId="10" r:id="rId16"/>
    <sheet name="EJEC GAST TROLEBUS" sheetId="18" r:id="rId17"/>
    <sheet name="EJEC GAST EMASEO" sheetId="13" r:id="rId18"/>
    <sheet name="EJEC GAST HABIT VIV" sheetId="9" r:id="rId19"/>
    <sheet name="DATOS" sheetId="21" r:id="rId20"/>
  </sheets>
  <externalReferences>
    <externalReference r:id="rId21"/>
    <externalReference r:id="rId22"/>
  </externalReferences>
  <definedNames>
    <definedName name="_xlnm._FilterDatabase" localSheetId="0" hidden="1">'CONSOLIDACIÓN GASTOS EPM '!$B$7:$F$12</definedName>
    <definedName name="_xlnm._FilterDatabase" localSheetId="2" hidden="1">'CONSOLIDACION ITEM GASTOS EPM'!$A$1:$D$1</definedName>
    <definedName name="_xlnm._FilterDatabase" localSheetId="15" hidden="1">'EJEC GAST EMGIRS'!$B$1:$L$1</definedName>
    <definedName name="_xlnm._FilterDatabase" localSheetId="9" hidden="1">'EJEC GAST EPMAPS'!#REF!</definedName>
    <definedName name="_xlnm._FilterDatabase" localSheetId="6" hidden="1">'EJEC GAST EPMDUQ'!#REF!</definedName>
    <definedName name="_xlnm._FilterDatabase" localSheetId="12" hidden="1">'EJEC GAST SERV AEROP'!#REF!</definedName>
    <definedName name="_xlnm._FilterDatabase" localSheetId="16" hidden="1">'[1]Gastos TROLEBUS'!#REF!</definedName>
    <definedName name="_xlnm._FilterDatabase" localSheetId="5" hidden="1">'Hoja Consolidac'!$A$1:$L$1</definedName>
    <definedName name="_xlnm.Print_Area" localSheetId="1">'1'!$A$1:$K$6</definedName>
    <definedName name="_xlnm.Print_Area" localSheetId="17">'EJEC GAST EMASEO'!#REF!</definedName>
    <definedName name="_xlnm.Print_Area" localSheetId="9">'EJEC GAST EPMAPS'!#REF!</definedName>
    <definedName name="_xlnm.Print_Area" localSheetId="12">'EJEC GAST SERV AEROP'!$B$1:$L$16</definedName>
    <definedName name="_xlnm.Print_Area" localSheetId="14">'EJEC GAST TURISMO'!#REF!</definedName>
    <definedName name="_xlnm.Print_Titles" localSheetId="8">'EJEC GAST EMSEGURIDAD'!#REF!</definedName>
    <definedName name="_xlnm.Print_Titles" localSheetId="9">'[2]GASTOS EPMAP'!$1:$1</definedName>
    <definedName name="_xlnm.Print_Titles" localSheetId="7">'EJEC GAST METRO'!#REF!</definedName>
    <definedName name="_xlnm.Print_Titles" localSheetId="12">'EJEC GAST SERV AEROP'!#REF!</definedName>
  </definedNames>
  <calcPr calcId="144525"/>
  <pivotCaches>
    <pivotCache cacheId="45" r:id="rId23"/>
  </pivotCaches>
</workbook>
</file>

<file path=xl/calcChain.xml><?xml version="1.0" encoding="utf-8"?>
<calcChain xmlns="http://schemas.openxmlformats.org/spreadsheetml/2006/main">
  <c r="L119" i="23" l="1"/>
  <c r="K119" i="23"/>
  <c r="C119" i="23"/>
  <c r="L118" i="23"/>
  <c r="K118" i="23"/>
  <c r="C118" i="23"/>
  <c r="L117" i="23"/>
  <c r="K117" i="23"/>
  <c r="C117" i="23"/>
  <c r="L116" i="23"/>
  <c r="K116" i="23"/>
  <c r="C116" i="23"/>
  <c r="L115" i="23"/>
  <c r="K115" i="23"/>
  <c r="C115" i="23"/>
  <c r="L114" i="23"/>
  <c r="K114" i="23"/>
  <c r="C114" i="23"/>
  <c r="L113" i="23"/>
  <c r="K113" i="23"/>
  <c r="L112" i="23"/>
  <c r="K112" i="23"/>
  <c r="L111" i="23"/>
  <c r="K111" i="23"/>
  <c r="C111" i="23"/>
  <c r="L110" i="23"/>
  <c r="K110" i="23"/>
  <c r="C110" i="23"/>
  <c r="C109" i="23" l="1"/>
  <c r="L108" i="23"/>
  <c r="K108" i="23"/>
  <c r="C108" i="23"/>
  <c r="L107" i="23"/>
  <c r="K107" i="23"/>
  <c r="C107" i="23"/>
  <c r="L106" i="23"/>
  <c r="K106" i="23"/>
  <c r="C106" i="23"/>
  <c r="L105" i="23"/>
  <c r="K105" i="23"/>
  <c r="C105" i="23"/>
  <c r="L104" i="23"/>
  <c r="K104" i="23"/>
  <c r="C104" i="23"/>
  <c r="L103" i="23"/>
  <c r="K103" i="23"/>
  <c r="C103" i="23"/>
  <c r="L102" i="23"/>
  <c r="K102" i="23"/>
  <c r="C102" i="23"/>
  <c r="L101" i="23"/>
  <c r="K101" i="23"/>
  <c r="C101" i="23"/>
  <c r="L100" i="23"/>
  <c r="K100" i="23"/>
  <c r="C100" i="23"/>
  <c r="L99" i="23"/>
  <c r="K99" i="23"/>
  <c r="C99" i="23"/>
  <c r="L98" i="23"/>
  <c r="K98" i="23"/>
  <c r="C98" i="23"/>
  <c r="L97" i="23"/>
  <c r="K97" i="23"/>
  <c r="C97" i="23"/>
  <c r="L96" i="23"/>
  <c r="K96" i="23"/>
  <c r="C96" i="23"/>
  <c r="E16" i="13"/>
  <c r="F16" i="13"/>
  <c r="G16" i="13"/>
  <c r="H16" i="13"/>
  <c r="I16" i="13"/>
  <c r="J16" i="13"/>
  <c r="K16" i="13"/>
  <c r="L16" i="13"/>
  <c r="D16" i="13"/>
  <c r="C15" i="13"/>
  <c r="L95" i="23" l="1"/>
  <c r="K95" i="23"/>
  <c r="L94" i="23"/>
  <c r="K94" i="23"/>
  <c r="L93" i="23"/>
  <c r="K93" i="23"/>
  <c r="L92" i="23"/>
  <c r="K92" i="23"/>
  <c r="L91" i="23"/>
  <c r="K91" i="23"/>
  <c r="L90" i="23"/>
  <c r="K90" i="23"/>
  <c r="L89" i="23"/>
  <c r="K89" i="23"/>
  <c r="L88" i="23" l="1"/>
  <c r="K88" i="23"/>
  <c r="L87" i="23"/>
  <c r="K87" i="23"/>
  <c r="L86" i="23"/>
  <c r="K86" i="23"/>
  <c r="L85" i="23"/>
  <c r="K85" i="23"/>
  <c r="L84" i="23"/>
  <c r="K84" i="23"/>
  <c r="L83" i="23"/>
  <c r="K83" i="23"/>
  <c r="L81" i="23"/>
  <c r="K81" i="23"/>
  <c r="L80" i="23"/>
  <c r="K80" i="23"/>
  <c r="L79" i="23"/>
  <c r="K79" i="23"/>
  <c r="C78" i="23"/>
  <c r="C77" i="23"/>
  <c r="C76" i="23"/>
  <c r="C75" i="23"/>
  <c r="C74" i="23"/>
  <c r="C73" i="23"/>
  <c r="C72" i="23"/>
  <c r="C71" i="23"/>
  <c r="C70" i="23"/>
  <c r="L69" i="23"/>
  <c r="K69" i="23"/>
  <c r="C69" i="23"/>
  <c r="L68" i="23"/>
  <c r="K68" i="23"/>
  <c r="C68" i="23"/>
  <c r="L67" i="23"/>
  <c r="K67" i="23"/>
  <c r="C67" i="23"/>
  <c r="L66" i="23"/>
  <c r="K66" i="23"/>
  <c r="C66" i="23"/>
  <c r="L65" i="23"/>
  <c r="K65" i="23"/>
  <c r="C65" i="23"/>
  <c r="L64" i="23"/>
  <c r="K64" i="23"/>
  <c r="C64" i="23"/>
  <c r="L63" i="23"/>
  <c r="K63" i="23"/>
  <c r="C63" i="23"/>
  <c r="L62" i="23"/>
  <c r="K62" i="23"/>
  <c r="C62" i="23"/>
  <c r="L61" i="23"/>
  <c r="K61" i="23"/>
  <c r="C61" i="23"/>
  <c r="K3" i="3"/>
  <c r="L3" i="3"/>
  <c r="K4" i="3"/>
  <c r="L4" i="3"/>
  <c r="K5" i="3"/>
  <c r="L5" i="3"/>
  <c r="K6" i="3"/>
  <c r="L6" i="3"/>
  <c r="K7" i="3"/>
  <c r="L7" i="3"/>
  <c r="K8" i="3"/>
  <c r="L8" i="3"/>
  <c r="K9" i="3"/>
  <c r="L9" i="3"/>
  <c r="K10" i="3"/>
  <c r="L10" i="3"/>
  <c r="L2" i="3"/>
  <c r="K2" i="3"/>
  <c r="L60" i="23"/>
  <c r="K60" i="23"/>
  <c r="C60" i="23"/>
  <c r="L59" i="23"/>
  <c r="K59" i="23"/>
  <c r="C59" i="23"/>
  <c r="L58" i="23"/>
  <c r="K58" i="23"/>
  <c r="C58" i="23"/>
  <c r="L57" i="23"/>
  <c r="K57" i="23"/>
  <c r="L56" i="23"/>
  <c r="K56" i="23"/>
  <c r="C56" i="23"/>
  <c r="L55" i="23"/>
  <c r="K55" i="23"/>
  <c r="C55" i="23"/>
  <c r="L54" i="23"/>
  <c r="K54" i="23"/>
  <c r="C54" i="23"/>
  <c r="L53" i="23"/>
  <c r="K53" i="23"/>
  <c r="C53" i="23"/>
  <c r="L52" i="23"/>
  <c r="K52" i="23"/>
  <c r="C52" i="23"/>
  <c r="L51" i="23"/>
  <c r="K51" i="23"/>
  <c r="C51" i="23"/>
  <c r="L50" i="23"/>
  <c r="K50" i="23"/>
  <c r="C50" i="23"/>
  <c r="L49" i="23"/>
  <c r="K49" i="23"/>
  <c r="C49" i="23"/>
  <c r="L48" i="23"/>
  <c r="K48" i="23"/>
  <c r="C48" i="23"/>
  <c r="L47" i="23"/>
  <c r="K47" i="23"/>
  <c r="C47" i="23"/>
  <c r="L46" i="23"/>
  <c r="K46" i="23"/>
  <c r="C46" i="23"/>
  <c r="L45" i="23"/>
  <c r="K45" i="23"/>
  <c r="C45" i="23"/>
  <c r="L44" i="23"/>
  <c r="K44" i="23"/>
  <c r="L43" i="23"/>
  <c r="K43" i="23"/>
  <c r="C43" i="23"/>
  <c r="L42" i="23"/>
  <c r="K42" i="23"/>
  <c r="C42" i="23"/>
  <c r="L41" i="23"/>
  <c r="K41" i="23"/>
  <c r="C41" i="23"/>
  <c r="L40" i="23"/>
  <c r="K40" i="23"/>
  <c r="C40" i="23"/>
  <c r="K3" i="17"/>
  <c r="L3" i="17"/>
  <c r="K4" i="17"/>
  <c r="L4" i="17"/>
  <c r="K5" i="17"/>
  <c r="L5" i="17"/>
  <c r="K6" i="17"/>
  <c r="L6" i="17"/>
  <c r="K7" i="17"/>
  <c r="L7" i="17"/>
  <c r="K8" i="17"/>
  <c r="L8" i="17"/>
  <c r="K9" i="17"/>
  <c r="L9" i="17"/>
  <c r="K10" i="17"/>
  <c r="L10" i="17"/>
  <c r="K11" i="17"/>
  <c r="L11" i="17"/>
  <c r="K12" i="17"/>
  <c r="L12" i="17"/>
  <c r="K13" i="17"/>
  <c r="L13" i="17"/>
  <c r="K14" i="17"/>
  <c r="L14" i="17"/>
  <c r="L2" i="17"/>
  <c r="K2" i="17"/>
  <c r="L39" i="23"/>
  <c r="K39" i="23"/>
  <c r="L38" i="23"/>
  <c r="K38" i="23"/>
  <c r="L37" i="23"/>
  <c r="K37" i="23"/>
  <c r="L36" i="23"/>
  <c r="K36" i="23"/>
  <c r="L35" i="23"/>
  <c r="K35" i="23"/>
  <c r="L34" i="23"/>
  <c r="K34" i="23"/>
  <c r="L33" i="23"/>
  <c r="K33" i="23"/>
  <c r="L32" i="23"/>
  <c r="K32" i="23"/>
  <c r="E16" i="23"/>
  <c r="C16" i="23"/>
  <c r="E15" i="23"/>
  <c r="C15" i="23"/>
  <c r="E14" i="23"/>
  <c r="C14" i="23"/>
  <c r="E13" i="23"/>
  <c r="C13" i="23"/>
  <c r="E12" i="23"/>
  <c r="C12" i="23"/>
  <c r="E11" i="23"/>
  <c r="C11" i="23"/>
  <c r="E10" i="23"/>
  <c r="C10" i="23"/>
  <c r="E9" i="23"/>
  <c r="C9" i="23"/>
  <c r="E8" i="23"/>
  <c r="C8" i="23"/>
  <c r="F14" i="8"/>
  <c r="L7" i="23"/>
  <c r="K7" i="23"/>
  <c r="L6" i="23"/>
  <c r="K6" i="23"/>
  <c r="L5" i="23"/>
  <c r="K5" i="23"/>
  <c r="L4" i="23"/>
  <c r="K4" i="23"/>
  <c r="L3" i="23"/>
  <c r="K3" i="23"/>
  <c r="L2" i="23"/>
  <c r="K2" i="23"/>
  <c r="CW29" i="5"/>
  <c r="CV29" i="5"/>
  <c r="CU29" i="5"/>
  <c r="CT29" i="5"/>
  <c r="CS29" i="5"/>
  <c r="CR29" i="5"/>
  <c r="CQ29" i="5"/>
  <c r="CP29" i="5"/>
  <c r="CO29" i="5"/>
  <c r="CG29" i="5"/>
  <c r="CH29" i="5"/>
  <c r="CI29" i="5"/>
  <c r="CJ29" i="5"/>
  <c r="CK29" i="5"/>
  <c r="CL29" i="5"/>
  <c r="CM29" i="5"/>
  <c r="CN29" i="5"/>
  <c r="CX29" i="5"/>
  <c r="CY29" i="5"/>
  <c r="CZ29" i="5"/>
  <c r="DA29" i="5"/>
  <c r="DB29" i="5"/>
  <c r="DC29" i="5"/>
  <c r="DD29" i="5"/>
  <c r="DE29" i="5"/>
  <c r="DF29" i="5"/>
  <c r="CF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G10" i="16"/>
  <c r="K3" i="4"/>
  <c r="L3" i="4"/>
  <c r="K4" i="4"/>
  <c r="L4" i="4"/>
  <c r="K5" i="4"/>
  <c r="L5" i="4"/>
  <c r="K6" i="4"/>
  <c r="L6" i="4"/>
  <c r="K7" i="4"/>
  <c r="L7" i="4"/>
  <c r="L2" i="4"/>
  <c r="K2" i="4"/>
  <c r="K8" i="18"/>
  <c r="L8" i="18"/>
  <c r="K3" i="18"/>
  <c r="L3" i="18"/>
  <c r="K4" i="18"/>
  <c r="L4" i="18"/>
  <c r="K5" i="18"/>
  <c r="L5" i="18"/>
  <c r="K6" i="18"/>
  <c r="L6" i="18"/>
  <c r="K7" i="18"/>
  <c r="L7" i="18"/>
  <c r="L2" i="18"/>
  <c r="L9" i="18" s="1"/>
  <c r="K2" i="18"/>
  <c r="D9" i="18"/>
  <c r="E9" i="18"/>
  <c r="F9" i="18"/>
  <c r="H9" i="18"/>
  <c r="I9" i="18"/>
  <c r="K3" i="16"/>
  <c r="L3" i="16"/>
  <c r="K4" i="16"/>
  <c r="L4" i="16"/>
  <c r="K5" i="16"/>
  <c r="L5" i="16"/>
  <c r="K6" i="16"/>
  <c r="L6" i="16"/>
  <c r="K7" i="16"/>
  <c r="L7" i="16"/>
  <c r="K8" i="16"/>
  <c r="L8" i="16"/>
  <c r="K9" i="16"/>
  <c r="L9" i="16"/>
  <c r="L2" i="16"/>
  <c r="K2" i="16"/>
  <c r="D22" i="26"/>
  <c r="K3" i="13"/>
  <c r="K4" i="13"/>
  <c r="K5" i="13"/>
  <c r="K6" i="13"/>
  <c r="K7" i="13"/>
  <c r="K8" i="13"/>
  <c r="K9" i="13"/>
  <c r="K10" i="13"/>
  <c r="K11" i="13"/>
  <c r="K12" i="13"/>
  <c r="K13" i="13"/>
  <c r="K14" i="13"/>
  <c r="K2" i="13"/>
  <c r="L3" i="13"/>
  <c r="L4" i="13"/>
  <c r="L5" i="13"/>
  <c r="L6" i="13"/>
  <c r="L7" i="13"/>
  <c r="L8" i="13"/>
  <c r="L9" i="13"/>
  <c r="L10" i="13"/>
  <c r="L11" i="13"/>
  <c r="L12" i="13"/>
  <c r="L13" i="13"/>
  <c r="L14" i="13"/>
  <c r="L3" i="6"/>
  <c r="L4" i="6"/>
  <c r="L5" i="6"/>
  <c r="L2" i="6"/>
  <c r="L3" i="9"/>
  <c r="L4" i="9"/>
  <c r="L5" i="9"/>
  <c r="L6" i="9"/>
  <c r="L7" i="9"/>
  <c r="L8" i="9"/>
  <c r="L9" i="9"/>
  <c r="L10" i="9"/>
  <c r="L11" i="9"/>
  <c r="L2" i="9"/>
  <c r="L12" i="9" s="1"/>
  <c r="K3" i="9"/>
  <c r="K4" i="9"/>
  <c r="K5" i="9"/>
  <c r="K6" i="9"/>
  <c r="K7" i="9"/>
  <c r="K8" i="9"/>
  <c r="K9" i="9"/>
  <c r="K10" i="9"/>
  <c r="K11" i="9"/>
  <c r="K2" i="9"/>
  <c r="E12" i="9"/>
  <c r="F12" i="9"/>
  <c r="G12" i="9"/>
  <c r="H12" i="9"/>
  <c r="I12" i="9"/>
  <c r="J12" i="9"/>
  <c r="E12" i="10"/>
  <c r="F12" i="10"/>
  <c r="G12" i="10"/>
  <c r="H12" i="10"/>
  <c r="I12" i="10"/>
  <c r="J12" i="10"/>
  <c r="D12" i="10"/>
  <c r="L3" i="10"/>
  <c r="L4" i="10"/>
  <c r="L6" i="10"/>
  <c r="L7" i="10"/>
  <c r="L8" i="10"/>
  <c r="L9" i="10"/>
  <c r="L10" i="10"/>
  <c r="L11" i="10"/>
  <c r="L2" i="10"/>
  <c r="K3" i="10"/>
  <c r="K4" i="10"/>
  <c r="K6" i="10"/>
  <c r="K7" i="10"/>
  <c r="K8" i="10"/>
  <c r="K9" i="10"/>
  <c r="K10" i="10"/>
  <c r="K11" i="10"/>
  <c r="K2" i="10"/>
  <c r="L3" i="22"/>
  <c r="L4" i="22"/>
  <c r="L5" i="22"/>
  <c r="L6" i="22"/>
  <c r="L7" i="22"/>
  <c r="L8" i="22"/>
  <c r="L9" i="22"/>
  <c r="L2" i="22"/>
  <c r="K3" i="22"/>
  <c r="K4" i="22"/>
  <c r="K5" i="22"/>
  <c r="K6" i="22"/>
  <c r="K7" i="22"/>
  <c r="K8" i="22"/>
  <c r="K9" i="22"/>
  <c r="K2" i="22"/>
  <c r="J9" i="18"/>
  <c r="C3" i="3"/>
  <c r="C4" i="3"/>
  <c r="C5" i="3"/>
  <c r="C6" i="3"/>
  <c r="C7" i="3"/>
  <c r="C8" i="3"/>
  <c r="C9" i="3"/>
  <c r="C10" i="3"/>
  <c r="C2" i="3"/>
  <c r="E15" i="17"/>
  <c r="F15" i="17"/>
  <c r="H15" i="17"/>
  <c r="I15" i="17"/>
  <c r="J15" i="17"/>
  <c r="K15" i="17"/>
  <c r="L15" i="17"/>
  <c r="D15" i="17"/>
  <c r="E22" i="26"/>
  <c r="H17" i="11"/>
  <c r="I17" i="11"/>
  <c r="J17" i="11"/>
  <c r="K17" i="11"/>
  <c r="L17" i="11"/>
  <c r="L2" i="13"/>
  <c r="C14" i="17"/>
  <c r="D10" i="16"/>
  <c r="E10" i="16"/>
  <c r="F10" i="16"/>
  <c r="H10" i="16"/>
  <c r="I10" i="16"/>
  <c r="J10" i="16"/>
  <c r="K10" i="16"/>
  <c r="L10" i="16"/>
  <c r="F17" i="11"/>
  <c r="E6" i="8"/>
  <c r="E7" i="8"/>
  <c r="E8" i="8"/>
  <c r="E9" i="8"/>
  <c r="E10" i="8"/>
  <c r="E11" i="8"/>
  <c r="E12" i="8"/>
  <c r="E13" i="8"/>
  <c r="E5" i="8"/>
  <c r="C12" i="17"/>
  <c r="C5" i="17"/>
  <c r="E12" i="14"/>
  <c r="F12" i="14"/>
  <c r="H12" i="14"/>
  <c r="I12" i="14"/>
  <c r="J12" i="14"/>
  <c r="K12" i="14"/>
  <c r="L12" i="14"/>
  <c r="D12" i="14"/>
  <c r="C11" i="14"/>
  <c r="D8" i="4"/>
  <c r="E8" i="4"/>
  <c r="F8" i="4"/>
  <c r="H8" i="4"/>
  <c r="I8" i="4"/>
  <c r="J8" i="4"/>
  <c r="K8" i="4"/>
  <c r="L8" i="4"/>
  <c r="C3" i="6"/>
  <c r="C4" i="6"/>
  <c r="C5" i="6"/>
  <c r="C2" i="6"/>
  <c r="F22" i="26"/>
  <c r="C8" i="17"/>
  <c r="D1345" i="30"/>
  <c r="D1343" i="30"/>
  <c r="D1315" i="30"/>
  <c r="D1204" i="30"/>
  <c r="D823" i="30"/>
  <c r="D752" i="30"/>
  <c r="D677" i="30"/>
  <c r="D583" i="30"/>
  <c r="D449" i="30"/>
  <c r="D315" i="30"/>
  <c r="D226" i="30"/>
  <c r="D124" i="30"/>
  <c r="D1054" i="30"/>
  <c r="D1132" i="30"/>
  <c r="D1346" i="30"/>
  <c r="C10" i="14"/>
  <c r="D17" i="11"/>
  <c r="E17" i="11"/>
  <c r="D12" i="9"/>
  <c r="E11" i="3"/>
  <c r="F11" i="3"/>
  <c r="H11" i="3"/>
  <c r="I11" i="3"/>
  <c r="J11" i="3"/>
  <c r="L11" i="3"/>
  <c r="D11" i="3"/>
  <c r="K11" i="3"/>
  <c r="C11" i="17"/>
  <c r="C3" i="9"/>
  <c r="C2" i="9"/>
  <c r="H14" i="8"/>
  <c r="I14" i="8"/>
  <c r="J14" i="8"/>
  <c r="K14" i="8"/>
  <c r="L14" i="8"/>
  <c r="D14" i="8"/>
  <c r="E14" i="8"/>
  <c r="E6" i="6"/>
  <c r="F6" i="6"/>
  <c r="H6" i="6"/>
  <c r="I6" i="6"/>
  <c r="J6" i="6"/>
  <c r="K6" i="6"/>
  <c r="L6" i="6"/>
  <c r="D6" i="6"/>
  <c r="E10" i="22"/>
  <c r="F10" i="22"/>
  <c r="H10" i="22"/>
  <c r="I10" i="22"/>
  <c r="J10" i="22"/>
  <c r="L10" i="22"/>
  <c r="D10" i="22"/>
  <c r="K10" i="22"/>
  <c r="C7" i="9"/>
  <c r="C8" i="9"/>
  <c r="C9" i="9"/>
  <c r="C10" i="9"/>
  <c r="C11" i="9"/>
  <c r="C6" i="9"/>
  <c r="C4" i="14"/>
  <c r="C5" i="14"/>
  <c r="C6" i="14"/>
  <c r="C7" i="14"/>
  <c r="C8" i="14"/>
  <c r="C9" i="14"/>
  <c r="C3" i="14"/>
  <c r="C3" i="17"/>
  <c r="C4" i="17"/>
  <c r="C7" i="17"/>
  <c r="C9" i="17"/>
  <c r="C10" i="17"/>
  <c r="C13" i="17"/>
  <c r="C2" i="17"/>
  <c r="C3" i="22"/>
  <c r="C4" i="22"/>
  <c r="C5" i="22"/>
  <c r="C7" i="22"/>
  <c r="C8" i="22"/>
  <c r="C9" i="22"/>
  <c r="C2" i="22"/>
  <c r="C3" i="13"/>
  <c r="C4" i="13"/>
  <c r="C5" i="13"/>
  <c r="C6" i="13"/>
  <c r="C7" i="13"/>
  <c r="C8" i="13"/>
  <c r="C9" i="13"/>
  <c r="C10" i="13"/>
  <c r="C11" i="13"/>
  <c r="C12" i="13"/>
  <c r="C13" i="13"/>
  <c r="C14" i="13"/>
  <c r="C2" i="13"/>
  <c r="C6" i="8"/>
  <c r="C7" i="8"/>
  <c r="C8" i="8"/>
  <c r="C9" i="8"/>
  <c r="C10" i="8"/>
  <c r="C11" i="8"/>
  <c r="C12" i="8"/>
  <c r="C13" i="8"/>
  <c r="C5" i="8"/>
  <c r="K12" i="9" l="1"/>
  <c r="L12" i="10"/>
  <c r="K12" i="10"/>
  <c r="K9" i="18"/>
</calcChain>
</file>

<file path=xl/sharedStrings.xml><?xml version="1.0" encoding="utf-8"?>
<sst xmlns="http://schemas.openxmlformats.org/spreadsheetml/2006/main" count="4545" uniqueCount="1073">
  <si>
    <t xml:space="preserve">BIENES Y SERVICIOS DE CONSUMO                                                   </t>
  </si>
  <si>
    <t>Saldo por devengar</t>
  </si>
  <si>
    <t>Saldo por comprometer</t>
  </si>
  <si>
    <t>Pagado</t>
  </si>
  <si>
    <t>Devengado</t>
  </si>
  <si>
    <t>Compromiso</t>
  </si>
  <si>
    <t>Codificado</t>
  </si>
  <si>
    <t>Reformas</t>
  </si>
  <si>
    <t>Asignación Inicial</t>
  </si>
  <si>
    <t>Descripción</t>
  </si>
  <si>
    <t>Partida</t>
  </si>
  <si>
    <t>5.7</t>
  </si>
  <si>
    <t>5.8</t>
  </si>
  <si>
    <t>EPMMOP</t>
  </si>
  <si>
    <t>7.1</t>
  </si>
  <si>
    <t>7.3</t>
  </si>
  <si>
    <t>7.5</t>
  </si>
  <si>
    <t>7.7</t>
  </si>
  <si>
    <t>7.8</t>
  </si>
  <si>
    <t>8.4</t>
  </si>
  <si>
    <t>METRO DE QUITO</t>
  </si>
  <si>
    <t xml:space="preserve">GASTOS EN PERSONAL                                                           </t>
  </si>
  <si>
    <t>5.1</t>
  </si>
  <si>
    <t>5.3</t>
  </si>
  <si>
    <t>OTROS GASTOS CORRIENTES</t>
  </si>
  <si>
    <t>BIENES Y SERVICIOS PARA INVERSION</t>
  </si>
  <si>
    <t>9.9</t>
  </si>
  <si>
    <t>OTROS PASIVOS</t>
  </si>
  <si>
    <t>TOTAL EGRESOS</t>
  </si>
  <si>
    <t>EPMDUQ</t>
  </si>
  <si>
    <t>Total Gastos</t>
  </si>
  <si>
    <t>PARTIDA</t>
  </si>
  <si>
    <t>DENOMINACIÓN</t>
  </si>
  <si>
    <t>CODIFICADO</t>
  </si>
  <si>
    <t>CERTIFICADO</t>
  </si>
  <si>
    <t>SALDO POR CERTIFICAR</t>
  </si>
  <si>
    <t>COMPROMETIDO</t>
  </si>
  <si>
    <t>SALDO POR COMPROMETER</t>
  </si>
  <si>
    <t>DEVENGADO</t>
  </si>
  <si>
    <t>EMSEGURIDAD</t>
  </si>
  <si>
    <t>8.7</t>
  </si>
  <si>
    <t>HABITAT Y VIVIENDA</t>
  </si>
  <si>
    <t xml:space="preserve">TRANSFERENCIAS Y DONACIONES CORRIENTES                                                              </t>
  </si>
  <si>
    <t xml:space="preserve">OBRAS PÚBLICAS                                                                                      </t>
  </si>
  <si>
    <t xml:space="preserve">TOTAL GASTOS                </t>
  </si>
  <si>
    <t>EMGIRS</t>
  </si>
  <si>
    <t xml:space="preserve">BIENES DE LARGA DURACIÓN </t>
  </si>
  <si>
    <t>Gastos en personal</t>
  </si>
  <si>
    <t>Bienes y servicios de consumo</t>
  </si>
  <si>
    <t>Gastos financieros</t>
  </si>
  <si>
    <t>Otros gastos corrientes</t>
  </si>
  <si>
    <t>Transferencias y donaciones corrientes</t>
  </si>
  <si>
    <t>Gastos en personal para producción</t>
  </si>
  <si>
    <t>Bienes y servicios para producción</t>
  </si>
  <si>
    <t>Otros gastos de producción</t>
  </si>
  <si>
    <t>Gastos en personal para inversión</t>
  </si>
  <si>
    <t>Bienes de larga duración</t>
  </si>
  <si>
    <t>Inversiones Financieras</t>
  </si>
  <si>
    <t>Amortización de la deuda pública</t>
  </si>
  <si>
    <t>Total gastos e inversiones</t>
  </si>
  <si>
    <t>5.6</t>
  </si>
  <si>
    <t>6.1</t>
  </si>
  <si>
    <t>6.3</t>
  </si>
  <si>
    <t>6.7</t>
  </si>
  <si>
    <t>9.6</t>
  </si>
  <si>
    <t>TOTALES</t>
  </si>
  <si>
    <t>EMASEO</t>
  </si>
  <si>
    <t>Totales=&gt;</t>
  </si>
  <si>
    <t>RASTRO</t>
  </si>
  <si>
    <t>4,197,617.34</t>
  </si>
  <si>
    <t>0.00</t>
  </si>
  <si>
    <t>1,180,051.64</t>
  </si>
  <si>
    <t>1,177,515.36</t>
  </si>
  <si>
    <t>3,020,101.98</t>
  </si>
  <si>
    <t>9.7</t>
  </si>
  <si>
    <t>TOTAL GASTOS</t>
  </si>
  <si>
    <t>GASTOS EN PERSONAL PARA PRODUCCIÓN</t>
  </si>
  <si>
    <t>PASIVO CIRCULANTE</t>
  </si>
  <si>
    <t xml:space="preserve">OTROS GASTOS DE INVERSIÓN </t>
  </si>
  <si>
    <t>TRANSFERENCIAS Y DONACIONES PARA INVERSIÓN</t>
  </si>
  <si>
    <t>8.8</t>
  </si>
  <si>
    <t>GASTOS EN PERSONAL PARA INVERSIÓN</t>
  </si>
  <si>
    <t>TROLEBUS</t>
  </si>
  <si>
    <t xml:space="preserve">OTROS GASTOS CORRIENTES                                                                     </t>
  </si>
  <si>
    <t>Unidad</t>
  </si>
  <si>
    <t xml:space="preserve">Unidad </t>
  </si>
  <si>
    <t>SERVICIOS AEROPORTUARIOS</t>
  </si>
  <si>
    <t>MERC MAYORISTA</t>
  </si>
  <si>
    <t>GASTOS EN PERSONAL</t>
  </si>
  <si>
    <t>Total general</t>
  </si>
  <si>
    <t>Totales:</t>
  </si>
  <si>
    <t>EMPRESAS PÚBLICAS METROPOLITANAS</t>
  </si>
  <si>
    <t>EMPRESA</t>
  </si>
  <si>
    <t xml:space="preserve">GASTOS EN PERSONAL </t>
  </si>
  <si>
    <t xml:space="preserve">BIENES Y SERVICIOS DE CONSUMO </t>
  </si>
  <si>
    <t xml:space="preserve">OTROS GASTOS CORRIENTES </t>
  </si>
  <si>
    <t xml:space="preserve">GASTOS EN PERSONAL PARA INVERSIÓN </t>
  </si>
  <si>
    <t xml:space="preserve">BIENES Y SERVICIOS PARA INVERSIÓN </t>
  </si>
  <si>
    <t xml:space="preserve">OBRAS PÚBLICAS </t>
  </si>
  <si>
    <t xml:space="preserve">TRANSFERENCIAS Y DONACIONES DE CAPITAL </t>
  </si>
  <si>
    <t>EPMAPS</t>
  </si>
  <si>
    <t>TURISMO</t>
  </si>
  <si>
    <t>DESCRIPCIÓN</t>
  </si>
  <si>
    <t xml:space="preserve"> Salarios</t>
  </si>
  <si>
    <t xml:space="preserve"> Remuneraciones Unificadas</t>
  </si>
  <si>
    <t xml:space="preserve"> Decimotercer Sueldo</t>
  </si>
  <si>
    <t xml:space="preserve"> Decimocuarto Sueldo</t>
  </si>
  <si>
    <t xml:space="preserve"> Horas Extraordinarias y Suplementarias</t>
  </si>
  <si>
    <t xml:space="preserve"> Servicios Personales por Contrato</t>
  </si>
  <si>
    <t xml:space="preserve"> Subrogación</t>
  </si>
  <si>
    <t xml:space="preserve"> Aporte Patronal</t>
  </si>
  <si>
    <t xml:space="preserve"> Fondo de Reserva</t>
  </si>
  <si>
    <t xml:space="preserve"> Compensación por Vacaciones no Gozadas por Cesación de Funciones</t>
  </si>
  <si>
    <t xml:space="preserve"> Energía Eléctrica</t>
  </si>
  <si>
    <t xml:space="preserve"> Telecomunicaciones</t>
  </si>
  <si>
    <t xml:space="preserve"> Transporte de Personal</t>
  </si>
  <si>
    <t xml:space="preserve"> Edición, Impresión, Reproducción, Publicaciones Suscripciones, Fotocopiado, Traducción, Empastado, Enmarcación, Serigrafía, Fotografía,</t>
  </si>
  <si>
    <t xml:space="preserve"> Espectáculos Culturales y Sociales</t>
  </si>
  <si>
    <t xml:space="preserve"> Difusión, Información y Publicidad</t>
  </si>
  <si>
    <t xml:space="preserve"> Servicio Seguridad y Vigilancia</t>
  </si>
  <si>
    <t xml:space="preserve"> Servicios Médicos Hospitalarios y Complementarios</t>
  </si>
  <si>
    <t xml:space="preserve"> Servicio de Alimentación</t>
  </si>
  <si>
    <t xml:space="preserve"> Otros Servicios Generales</t>
  </si>
  <si>
    <t xml:space="preserve"> Pasajes al Interior</t>
  </si>
  <si>
    <t xml:space="preserve"> Pasajes al Exterior</t>
  </si>
  <si>
    <t xml:space="preserve"> Viáticos y Subsistencias en el Interior</t>
  </si>
  <si>
    <t xml:space="preserve"> Viáticos y Subsistencias en el Exterior</t>
  </si>
  <si>
    <t xml:space="preserve"> Edificios, Locales, Residencias y Cableado Estructurado (Instalación, Mantenimiento y Reparaciones)</t>
  </si>
  <si>
    <t xml:space="preserve"> Maquinarias y Equipos (Instalación, Mantenimiento y Reparaciones)</t>
  </si>
  <si>
    <t xml:space="preserve"> Vehículos (Instalación, Mantenimiento y Reparaciones)</t>
  </si>
  <si>
    <t xml:space="preserve"> Edificios, Locales y Residencias, Parqueaderos, Casilleros Judiciales y Bancarios (Arrendamientos)</t>
  </si>
  <si>
    <t xml:space="preserve"> Consultoría, Asesoría e Investigación Especializada</t>
  </si>
  <si>
    <t xml:space="preserve"> Servicio de Auditoría</t>
  </si>
  <si>
    <t xml:space="preserve"> Servicio de Capacitación</t>
  </si>
  <si>
    <t xml:space="preserve"> Honorarios por Contratos Civiles de Servicios</t>
  </si>
  <si>
    <t xml:space="preserve"> Alimentos y Bebidas</t>
  </si>
  <si>
    <t xml:space="preserve"> Vestuario, Lencería, Prendas de Protección; y, Accesorios para Uniformes Militares y</t>
  </si>
  <si>
    <t xml:space="preserve"> Combustibles y Lubricantes</t>
  </si>
  <si>
    <t xml:space="preserve"> Materiales de Oficina</t>
  </si>
  <si>
    <t xml:space="preserve"> Materiales de Aseo</t>
  </si>
  <si>
    <t xml:space="preserve"> Herramientas (Bienes de Uso y Consumo Corriente)</t>
  </si>
  <si>
    <t xml:space="preserve"> Materiales de Impresión, Fotografía, Reproducción y Publicaciones</t>
  </si>
  <si>
    <t xml:space="preserve"> Insumos, Bienes, Materiales y Suministros para la Construcción, Eléctricos, Plomería, Carpintería, Señalización Vial, Navegación y Contra</t>
  </si>
  <si>
    <t xml:space="preserve"> Repuestos y Accesorios</t>
  </si>
  <si>
    <t xml:space="preserve"> Menaje de Cocina, de Hogar, Accesorios Descartables y Accesorios de Oficina</t>
  </si>
  <si>
    <t xml:space="preserve"> Otros de Uso y Consumo Corriente</t>
  </si>
  <si>
    <t xml:space="preserve"> Mobiliarios (Bienes Muebles no Depreciables)</t>
  </si>
  <si>
    <t xml:space="preserve"> Maquinarias y Equipos (Bienes Muebles no Depreciables)</t>
  </si>
  <si>
    <t xml:space="preserve"> Tasas Generales, Impuestos, Contribuciones, Permisos, Licencias y Patentes.</t>
  </si>
  <si>
    <t xml:space="preserve"> Seguros</t>
  </si>
  <si>
    <t xml:space="preserve"> Comisiones Bancarias</t>
  </si>
  <si>
    <t xml:space="preserve"> Costas Judiciales; Trámites Notariales y Legalización de Documentos</t>
  </si>
  <si>
    <t xml:space="preserve"> Alimentación</t>
  </si>
  <si>
    <t xml:space="preserve"> Agua Potable</t>
  </si>
  <si>
    <t xml:space="preserve"> Fletes y Maniobras</t>
  </si>
  <si>
    <t xml:space="preserve"> Almacenamiento, Embalaje, Envase y Recarga de Extintores</t>
  </si>
  <si>
    <t xml:space="preserve"> Servicios de Aseo; Vestimenta de Trabajo; Fumigación, Desinfección y Limpieza de las Instalaciones del Sector Público</t>
  </si>
  <si>
    <t xml:space="preserve"> Investigaciones Profesionales y Exámenes de Laboratorio</t>
  </si>
  <si>
    <t xml:space="preserve"> Otros Servicios</t>
  </si>
  <si>
    <t xml:space="preserve"> Gastos en Mantenimiento de Áreas Verdes y Arreglo de Vías Internas</t>
  </si>
  <si>
    <t xml:space="preserve"> Maquinarias y Equipos (Arrendamientos)</t>
  </si>
  <si>
    <t xml:space="preserve"> Desarrollo, Actualización, Asistencia Técnica y Soporte de Sistemas Informáticos</t>
  </si>
  <si>
    <t xml:space="preserve"> Mantenimiento y Reparación de Equipos y Sistemas Informáticos</t>
  </si>
  <si>
    <t xml:space="preserve"> Vestuario, Lencería, Prendas de Protección, Accesorios para Uniformes Militares y Policiales; y, Carpas</t>
  </si>
  <si>
    <t xml:space="preserve"> Herramientas (Bienes de Uso y Consumo de Inversión)</t>
  </si>
  <si>
    <t xml:space="preserve"> Medicinas y Productos Farmacéuticos</t>
  </si>
  <si>
    <t xml:space="preserve"> Adquisición de Accesorios e Insumos Químicos y Orgánicos</t>
  </si>
  <si>
    <t xml:space="preserve"> Construcciones y Edificaciones</t>
  </si>
  <si>
    <t xml:space="preserve"> Líneas, Redes e Instalaciones Eléctricas</t>
  </si>
  <si>
    <t xml:space="preserve"> En Obras de Infraestructura</t>
  </si>
  <si>
    <t xml:space="preserve"> Otros Mantenimientos y Reparaciones de Obras</t>
  </si>
  <si>
    <t xml:space="preserve"> Tasas Generales, Impuestos, Contribuciones, Permisos, Licencias y Patentes</t>
  </si>
  <si>
    <t xml:space="preserve"> Mobiliarios (Bienes de Larga Duración)</t>
  </si>
  <si>
    <t xml:space="preserve"> Maquinarias y Equipos (Bienes de Larga Duración)</t>
  </si>
  <si>
    <t xml:space="preserve"> Vehículos (Bienes de Larga Duración)</t>
  </si>
  <si>
    <t xml:space="preserve"> Equipos, Sistemas y Paquetes Informáticos</t>
  </si>
  <si>
    <t xml:space="preserve"> A Empresas Públicas</t>
  </si>
  <si>
    <t xml:space="preserve"> Al Sector Privado No Financiero</t>
  </si>
  <si>
    <t>Remuneraciones Unificadas</t>
  </si>
  <si>
    <t>Salarios Unificados</t>
  </si>
  <si>
    <t>Decimo Tercer Sueldo</t>
  </si>
  <si>
    <t>Decimo Cuarto Sueldo</t>
  </si>
  <si>
    <t>Remuneración Variable por Eficiencia</t>
  </si>
  <si>
    <t>Horas Extraordinarias y Suplementarias</t>
  </si>
  <si>
    <t>Servicios Personales por Contrato</t>
  </si>
  <si>
    <t>Subrogación</t>
  </si>
  <si>
    <t>Encargos</t>
  </si>
  <si>
    <t>Aporte Patronal</t>
  </si>
  <si>
    <t>Fondo de Reserva</t>
  </si>
  <si>
    <t>Beneficio por Jubilación</t>
  </si>
  <si>
    <t>Agua Potable</t>
  </si>
  <si>
    <t>Energía Eléctrica</t>
  </si>
  <si>
    <t>Telecomunicaciones</t>
  </si>
  <si>
    <t>Transporte de Personal</t>
  </si>
  <si>
    <t>Fletes y Maniobras</t>
  </si>
  <si>
    <t>Almacenamiento, Embalaje, Envase y Recarga de Extintores</t>
  </si>
  <si>
    <t>Edición, Impresión, Reproducción, Publicaciones Suscripciones, Fotocopiado, Traducción, Empastado, Enmarcación, Serigrafía, Fotografía, Carnetización, Filmación e Imágenes Satelitales</t>
  </si>
  <si>
    <t>Eventos Públicos y Oficiales</t>
  </si>
  <si>
    <t>Difusión, Información y Publicidad</t>
  </si>
  <si>
    <t>Servicio Seguridad y Vigilancia</t>
  </si>
  <si>
    <t>Servicios de Aseo; Vestimenta de Trabajo; Fumigación, Desinfección y Limpieza de las Instalaciones del Sector Público</t>
  </si>
  <si>
    <t>Servicios de Provisión de Dispositivos Electrónicos para Registro de Firmas Digitales</t>
  </si>
  <si>
    <t>Otros Servicios Generales</t>
  </si>
  <si>
    <t>Pasajes al Interior</t>
  </si>
  <si>
    <t>Pasajes al Exterior</t>
  </si>
  <si>
    <t>Viáticos y Subsistencias en el Interior</t>
  </si>
  <si>
    <t>Viáticos y Subsistencias en el Exterior</t>
  </si>
  <si>
    <t>Mobiliarios</t>
  </si>
  <si>
    <t>Maquinarias y Equipos</t>
  </si>
  <si>
    <t>Vehículos</t>
  </si>
  <si>
    <t>Otras Instalaciones, Mantenimientos y Reparaciones</t>
  </si>
  <si>
    <t>Edificios, Locales y Residencias, Parqueaderos, Casilleros Judiciales y Bancarios</t>
  </si>
  <si>
    <t>Otros Arrendamientos</t>
  </si>
  <si>
    <t>Consultoría, Asesoría e Investigación Especializada</t>
  </si>
  <si>
    <t>Servicio de Capacitación</t>
  </si>
  <si>
    <t>Honorarios por Contratos Civiles de Servicios</t>
  </si>
  <si>
    <t>Desarrollo, Actualización, Asistencia Técnica y Soporte de Sistemas Informáticos</t>
  </si>
  <si>
    <t>Arrendamiento y Licencias de Uso de Paquetes Informáticos</t>
  </si>
  <si>
    <t>Mantenimiento y Reparación de Equipos y Sistemas Informáticos</t>
  </si>
  <si>
    <t>Vestuario, Lencería y Prendas de Protección</t>
  </si>
  <si>
    <t>Combustibles y Lubricantes</t>
  </si>
  <si>
    <t>Materiales de Oficina</t>
  </si>
  <si>
    <t>Materiales de Aseo</t>
  </si>
  <si>
    <t>Materiales de Impresión, Fotografía, Reproducción y Publicaciones</t>
  </si>
  <si>
    <t>Repuestos y Accesorios</t>
  </si>
  <si>
    <t>Equipos, Sistemas y Paquetes Informáticos</t>
  </si>
  <si>
    <t>Libros y Colecciones</t>
  </si>
  <si>
    <t>Partes y Repuestos</t>
  </si>
  <si>
    <t>Tasas Generales, Impuestos, Contribuciones, Permisos, Licencias y Patentes</t>
  </si>
  <si>
    <t>Otros Impuestos, Tasas y Contribuciones</t>
  </si>
  <si>
    <t>Seguros</t>
  </si>
  <si>
    <t>Comisiones Bancarias</t>
  </si>
  <si>
    <t>Costas Judiciales; Trámites Notariales y Legalización de Documentos</t>
  </si>
  <si>
    <t>A Empresas Públicas</t>
  </si>
  <si>
    <t>Aporte a favor de cada Pasante que acceda a la Formación en Prácticas Laborales</t>
  </si>
  <si>
    <t>Honorarios</t>
  </si>
  <si>
    <t>Compensación por Vacaciones no Gozadas por Cesación de Funciones</t>
  </si>
  <si>
    <t>Servicio de Vigilancia</t>
  </si>
  <si>
    <t>Otros Servicios</t>
  </si>
  <si>
    <t>Edificios, Locales, Residencias y Cableado Estructurado</t>
  </si>
  <si>
    <t>Fiscalización e Inspecciones Técnicas</t>
  </si>
  <si>
    <t>Estudio y Diseño de Proyectos</t>
  </si>
  <si>
    <t>Materiales de Construcción, Eléctricos, Plomería, Carpintería y Señalización Vial</t>
  </si>
  <si>
    <t>De Alcantarillado</t>
  </si>
  <si>
    <t>De Urbanización y Embellecimiento</t>
  </si>
  <si>
    <t>Construcciones y Edificaciones</t>
  </si>
  <si>
    <t>Terrenos</t>
  </si>
  <si>
    <t>Edificios, Locales y Residencias</t>
  </si>
  <si>
    <t>Decimotercer Sueldo</t>
  </si>
  <si>
    <t>Decimocuarto Sueldo</t>
  </si>
  <si>
    <t>Horas extra</t>
  </si>
  <si>
    <t>Subrogaciones</t>
  </si>
  <si>
    <t>Fondos de Reserva</t>
  </si>
  <si>
    <t>Almacenamiento, Embalaje y Envase</t>
  </si>
  <si>
    <t>Edición, Impresión, Reproducción y Publicaciones</t>
  </si>
  <si>
    <t>Servicio de Aseo</t>
  </si>
  <si>
    <t>Servicio de Alimentación</t>
  </si>
  <si>
    <t>Edificios, Locales, Residencias y Cableado Estructurado (Instalación, Mantenimiento y Reparaciones)</t>
  </si>
  <si>
    <t>Mobiliarios (Instalación, Mantenimiento y Reparaciones</t>
  </si>
  <si>
    <t>Vehículos (Instalación, Mantenimiento y Reparaciones)</t>
  </si>
  <si>
    <t>Edificios, Locales y Residencias, Parqueaderos, Casilleros Judiciales y Bancarios (Arrendamientos)</t>
  </si>
  <si>
    <t>Vestuario, Lencería, Prendas de Protección; y, Accesorios para Uniformes Militares y Policiales; y, Carpas</t>
  </si>
  <si>
    <t>Medicinas y Productos Farmacéuticos</t>
  </si>
  <si>
    <t>Insumos, Bienes, Materiales y Suministros para la Construcción, Eléctricos, Plomería, Carpintería, Señalización Vial, Navegación y Contra Incendios</t>
  </si>
  <si>
    <t>Edición, Impresión, Reproducción, Publicaciones, Suscripciones, Fotocopiado, Traducción, Empastado, Enmarcación, Serigrafía, Fotografía, Carnetización, Filmación e Imágenes Satelitales</t>
  </si>
  <si>
    <t>Espectáculos Culturales y Sociales</t>
  </si>
  <si>
    <t>Edificios, Locales, Residencias, Parqueaderos, Casilleros Judiciales y Bancarios (Arrendamientos)</t>
  </si>
  <si>
    <t>Vehículos (Arrendamientos)</t>
  </si>
  <si>
    <t>Alimentos y Bebidas</t>
  </si>
  <si>
    <t>Gastos para Situaciones de Emergencia</t>
  </si>
  <si>
    <t>Otros de Uso y Consumo de Inversión</t>
  </si>
  <si>
    <t>Maquinarias y Equipos (Bienes Muebles no Depreciables)</t>
  </si>
  <si>
    <t>Obras Públicas para Telecomunicaciones</t>
  </si>
  <si>
    <t>A Entidades Descentralizadas y Autónomas (Transferencias para Inversión al Sector Público)</t>
  </si>
  <si>
    <t>Mobiliarios (Bienes de Larga Duración)</t>
  </si>
  <si>
    <t>Maquinarias y Equipos (Bienes de Larga Duración)</t>
  </si>
  <si>
    <t>Vehículos (Bienes de Larga Duración)</t>
  </si>
  <si>
    <t>Pertrechos para la Defensa y Seguridad Pública</t>
  </si>
  <si>
    <t>REMUNERACIONES UNIFICADAS</t>
  </si>
  <si>
    <t>SALARIOS UNIFICADOS</t>
  </si>
  <si>
    <t>DECIMO TERCER SUELDO</t>
  </si>
  <si>
    <t>DECIMO CUARTO SUELDO</t>
  </si>
  <si>
    <t>HONORARIOS</t>
  </si>
  <si>
    <t>HORAS EXTRAORDINARIAS Y SUPLEMENTARIAS</t>
  </si>
  <si>
    <t>SERVICIOS PERSONALES POR CONTRATO</t>
  </si>
  <si>
    <t>SUBROGACIÓN</t>
  </si>
  <si>
    <t>ENCARGOS</t>
  </si>
  <si>
    <t>APORTE PATRONAL</t>
  </si>
  <si>
    <t>FONDO DE RESERVA</t>
  </si>
  <si>
    <t>POR DESAHUCIO</t>
  </si>
  <si>
    <t>VACACIONES NO GOZADAS POR CESACIÓN DE FUNCIONES</t>
  </si>
  <si>
    <t>POR ACCIDENTE DE TRABAJO O ENFERMEDAD</t>
  </si>
  <si>
    <t>ASIGNACIONES A DISTRIBUIR EN GASTOS EN PERSONAL</t>
  </si>
  <si>
    <t>ENERGIA ELECTRICA</t>
  </si>
  <si>
    <t>TELECOMUNICACIONES</t>
  </si>
  <si>
    <t>SERVICIO DE CORREO</t>
  </si>
  <si>
    <t>TRANSPORTE DE PERSONAL</t>
  </si>
  <si>
    <t>RECARGA DE EXTINTORES</t>
  </si>
  <si>
    <t>EDICIÓN, IMPRESIÓN, REPRODUCCIÓN, PUBLICACIONES, SUSCRIPCIONES, FOTOCOPIADO, TRADUCCIÓN, EMPASTADO, FOTOGRAFÍA, FILMACIÓN.</t>
  </si>
  <si>
    <t>DIFUSIÓN, INFORMACIÓN Y PUBLICIDAD</t>
  </si>
  <si>
    <t>SERVICIOS DE ASEO</t>
  </si>
  <si>
    <t>PUBLICIDAD Y PROPAGANDA EN MEDIOS DE COMUNICACIÓN MASIVA</t>
  </si>
  <si>
    <t>SERVICIOS MÉDICOS, HOSPITALARIOS Y COMPLEMENTARIOS</t>
  </si>
  <si>
    <t>SERVICIO DE MONITOREO DE LA INFORMACIÓN EN TV, RADIO, OTROS</t>
  </si>
  <si>
    <t>OTROS SERVICIOS</t>
  </si>
  <si>
    <t>PASAJES AL INTERIOR</t>
  </si>
  <si>
    <t>PASAJES AL EXTERIOR</t>
  </si>
  <si>
    <t>VIATICOS Y SUBSISTENCIAS EN EL INTERIOR</t>
  </si>
  <si>
    <t>VIATICOS Y SUBSISTENCIAS EN EL EXTERIOR</t>
  </si>
  <si>
    <t>EDIFICIOS LOCALES Y RESIDENCIAS</t>
  </si>
  <si>
    <t>MOBILIARIOS</t>
  </si>
  <si>
    <t>MAQUINARIAS Y EQUIPOS</t>
  </si>
  <si>
    <t>VEHICULOS</t>
  </si>
  <si>
    <t>OTROS MANTENIMIENTOS</t>
  </si>
  <si>
    <t>EDIFICOS LOCALES Y RESIDENCIAS</t>
  </si>
  <si>
    <t>CONSULTORÍA, ASESORÍA E INVESTIGACIÓN ESPECIALIZADA</t>
  </si>
  <si>
    <t>SERVICIO DE AUDITORÍA</t>
  </si>
  <si>
    <t>SERVICIO DE CAPACITACIÓN</t>
  </si>
  <si>
    <t>FISCALIZACIÓN E INSPECCIONES TÉCNICAS</t>
  </si>
  <si>
    <t>HONORARIOS POR CONTRATOS CIVILES DE SERVICIOS</t>
  </si>
  <si>
    <t>CAPACITACIÓN EN EL EXTERIOR</t>
  </si>
  <si>
    <t>DESARROLLO, ACTUALIZACIÓN, ASISTENCIA TÉCNICA Y SOPORTE DE SISTEMAS INFORMÁTICOS</t>
  </si>
  <si>
    <t>ARRENDAMIENTO Y LICENCIAS DE USO DE PAQUETES INFORMÁTICOS</t>
  </si>
  <si>
    <t>ARRENDAMIENTO DE EQUIPOS INFORMÁTICOS</t>
  </si>
  <si>
    <t>MANTENIMIENTO Y REPARACIÓN DE EQUIPOS Y SISTEMAS INFORMÁTICOS</t>
  </si>
  <si>
    <t>VESTUARIO LENCERIA Y PRENDAS DE PROTECCIÓN</t>
  </si>
  <si>
    <t>COMBUSTIBLES Y LUBRICANTES</t>
  </si>
  <si>
    <t>MATERIALES DE OFICINA</t>
  </si>
  <si>
    <t>MATERIALES DE IMPRESIÓN, FOTOGRAFIA, REPRODUCCION Y PUBLICACIONES</t>
  </si>
  <si>
    <t>OTROS DE USO Y CONSUMO DE INVERSION</t>
  </si>
  <si>
    <t>EQUIPOS, SISTEMAS Y PAQUETES INFORMÁTICOS</t>
  </si>
  <si>
    <t>ASIGNACIONES A DISTRIBUIR PARA BIENES Y SERVICIOS</t>
  </si>
  <si>
    <t>OBRAS PÚBLICAS DE TRANSPORTE Y VÍAS</t>
  </si>
  <si>
    <t>OTRAS OBRAS DE INFRAESTRUCTURA</t>
  </si>
  <si>
    <t>TASAS GENERALES, PERMISOS Y LICENCIAS</t>
  </si>
  <si>
    <t>OTROS IMPUESTOS TASAS Y CONTRIBUCIONES</t>
  </si>
  <si>
    <t>SEGUROS</t>
  </si>
  <si>
    <t>COMISIONES BANCARIAS</t>
  </si>
  <si>
    <t>COSTOS JUDICIALES, TRÁMITES NOTARIALES Y LEGALIZACIÓN DE DOCUMENTOS</t>
  </si>
  <si>
    <t>ASIGNACIÓN SUJETA A DISTRIBUCIÓN PARA INVERSIÓN (FONDO PARA COMPENSACIONES)</t>
  </si>
  <si>
    <t>A GOBIERNOS AUTONOMOS DESCENTRALIZADOS</t>
  </si>
  <si>
    <t>A CUENTAS O FONDOS ESPECIALES (FIDEICOMISO TITULARIZACIÓN)</t>
  </si>
  <si>
    <t>TERRENOS</t>
  </si>
  <si>
    <t>ASIGNACIONES A DISTRIBUIR PARA BIENES DE LARGA DURACIÓN</t>
  </si>
  <si>
    <t>DE CUENTAS POR PAGAR</t>
  </si>
  <si>
    <t>Salarios Unificados (Contrato Colectivo)</t>
  </si>
  <si>
    <t>RemuneraciónPasantes</t>
  </si>
  <si>
    <t xml:space="preserve">Decimocuarto Sueldo </t>
  </si>
  <si>
    <t>Compensación por Transporte</t>
  </si>
  <si>
    <t xml:space="preserve">Refrigerio </t>
  </si>
  <si>
    <t xml:space="preserve">Por Cargas Familiares </t>
  </si>
  <si>
    <t xml:space="preserve">Estimulo Económico  por Años de Servicio </t>
  </si>
  <si>
    <t xml:space="preserve">Otros Subsidios </t>
  </si>
  <si>
    <t xml:space="preserve">Licencia Remunerada </t>
  </si>
  <si>
    <t xml:space="preserve">Honorarios </t>
  </si>
  <si>
    <t xml:space="preserve">Horas Extraordinarias y Suplementarias </t>
  </si>
  <si>
    <t>Encargo</t>
  </si>
  <si>
    <t xml:space="preserve">Aporte Patronal </t>
  </si>
  <si>
    <t xml:space="preserve">Fondo de Reserva </t>
  </si>
  <si>
    <t xml:space="preserve">Jubilación Patronal </t>
  </si>
  <si>
    <t>Otras Indemnizaciones Laborales</t>
  </si>
  <si>
    <t>Asignaciones en Gasto de Personal</t>
  </si>
  <si>
    <t>Almacenamiento,Embalaje,Envase y Recarga de Extintores</t>
  </si>
  <si>
    <t>Servicios se Aseo</t>
  </si>
  <si>
    <t>Publicidad y Propaganda en Medios de Comunicación Masiva</t>
  </si>
  <si>
    <t>Publicidad y Propaganda en Otros Medios de Comunicación</t>
  </si>
  <si>
    <t>Servicios Medicos Hospitalarios y Complementarios</t>
  </si>
  <si>
    <t xml:space="preserve">Viáticos y Subsistencias en el Interior </t>
  </si>
  <si>
    <t>Edificios, Locales y Residencias,Parqueaderos,casilleros Judiciales y Bancarios</t>
  </si>
  <si>
    <t>Consultoria, Asesoria e Investigación Especifica</t>
  </si>
  <si>
    <t>Servicio de Auditoria</t>
  </si>
  <si>
    <t>Arrendamiento de Equipos Informáticos</t>
  </si>
  <si>
    <t>Vestuario, Lenceria y Prendas de Protección</t>
  </si>
  <si>
    <t>Sector Público Financiero</t>
  </si>
  <si>
    <t>Sector Público  No Financiero</t>
  </si>
  <si>
    <t>Comisiones y Otros Cargos</t>
  </si>
  <si>
    <t>Tasas Generales</t>
  </si>
  <si>
    <t>Costas Judiciales</t>
  </si>
  <si>
    <t>Obligaciones IESS Responsabilidad Patronal</t>
  </si>
  <si>
    <t>Otros Gastos Financieros</t>
  </si>
  <si>
    <t>A Entidades Descentralizadas y Autónomas</t>
  </si>
  <si>
    <t>A Jubilados Patronales</t>
  </si>
  <si>
    <t>Junta Parroquial El Quinche</t>
  </si>
  <si>
    <t>Junta Parroquial Pifo</t>
  </si>
  <si>
    <t>Junta Parroquial Tababela</t>
  </si>
  <si>
    <t>Junta Parroquial Gualea</t>
  </si>
  <si>
    <t>Junta Parroquial Nanegal</t>
  </si>
  <si>
    <t>Junta Parroquial Yaruqui</t>
  </si>
  <si>
    <t>Junta Parroquial  San Jose de Mina</t>
  </si>
  <si>
    <t>Junta Parroquial de Lloa</t>
  </si>
  <si>
    <t xml:space="preserve">Salarios Unificados </t>
  </si>
  <si>
    <t xml:space="preserve">Decimotercer Sueldo </t>
  </si>
  <si>
    <t xml:space="preserve">Subsidio de Antiguedad </t>
  </si>
  <si>
    <t>Compensación  Deshausio</t>
  </si>
  <si>
    <t>Viáticos y Subsistencias en el Interior (Contrato Colectivo)</t>
  </si>
  <si>
    <t>Herramientas</t>
  </si>
  <si>
    <t>Materiales de Construcción, Eléctricos, Plomería y Carpintería</t>
  </si>
  <si>
    <t>Otras indemnizaciones laborales</t>
  </si>
  <si>
    <t>Difusion y Publicidad</t>
  </si>
  <si>
    <t>Mantenimiento de Maquinaria</t>
  </si>
  <si>
    <t>Maquinaria y Equipo</t>
  </si>
  <si>
    <t>Asignación a Distribuir para Bienes y Servicios</t>
  </si>
  <si>
    <t>Obras de Infraestructura</t>
  </si>
  <si>
    <t>Mobiliario</t>
  </si>
  <si>
    <t>Vehiculo</t>
  </si>
  <si>
    <t>Anticipos a Servidores Públicos</t>
  </si>
  <si>
    <t>Al Sector Público no Financiero</t>
  </si>
  <si>
    <t>510105</t>
  </si>
  <si>
    <t>510106</t>
  </si>
  <si>
    <t>510109</t>
  </si>
  <si>
    <t>510203</t>
  </si>
  <si>
    <t>510204</t>
  </si>
  <si>
    <t>510304</t>
  </si>
  <si>
    <t>510306</t>
  </si>
  <si>
    <t>510401</t>
  </si>
  <si>
    <t>510407</t>
  </si>
  <si>
    <t>510499</t>
  </si>
  <si>
    <t>510506</t>
  </si>
  <si>
    <t>510507</t>
  </si>
  <si>
    <t>510509</t>
  </si>
  <si>
    <t>510512</t>
  </si>
  <si>
    <t>510513</t>
  </si>
  <si>
    <t>510601</t>
  </si>
  <si>
    <t>510602</t>
  </si>
  <si>
    <t>510603</t>
  </si>
  <si>
    <t>510799</t>
  </si>
  <si>
    <t>519901</t>
  </si>
  <si>
    <t>530203</t>
  </si>
  <si>
    <t>530204</t>
  </si>
  <si>
    <t>530205</t>
  </si>
  <si>
    <t>530207</t>
  </si>
  <si>
    <t>530209</t>
  </si>
  <si>
    <t>530218</t>
  </si>
  <si>
    <t>530219</t>
  </si>
  <si>
    <t>530226</t>
  </si>
  <si>
    <t>530299</t>
  </si>
  <si>
    <t>530301</t>
  </si>
  <si>
    <t>530302</t>
  </si>
  <si>
    <t>530303</t>
  </si>
  <si>
    <t>530304</t>
  </si>
  <si>
    <t>530402</t>
  </si>
  <si>
    <t>530403</t>
  </si>
  <si>
    <t>530404</t>
  </si>
  <si>
    <t>530499</t>
  </si>
  <si>
    <t>530502</t>
  </si>
  <si>
    <t>530504</t>
  </si>
  <si>
    <t>530601</t>
  </si>
  <si>
    <t>530602</t>
  </si>
  <si>
    <t>530603</t>
  </si>
  <si>
    <t>530702</t>
  </si>
  <si>
    <t>530703</t>
  </si>
  <si>
    <t>530704</t>
  </si>
  <si>
    <t>530801</t>
  </si>
  <si>
    <t>530802</t>
  </si>
  <si>
    <t>530804</t>
  </si>
  <si>
    <t>530805</t>
  </si>
  <si>
    <t>530807</t>
  </si>
  <si>
    <t>530809</t>
  </si>
  <si>
    <t>530813</t>
  </si>
  <si>
    <t>560201</t>
  </si>
  <si>
    <t>560202</t>
  </si>
  <si>
    <t>560206</t>
  </si>
  <si>
    <t>570102</t>
  </si>
  <si>
    <t>570201</t>
  </si>
  <si>
    <t>570203</t>
  </si>
  <si>
    <t>570206</t>
  </si>
  <si>
    <t>570216</t>
  </si>
  <si>
    <t>570299</t>
  </si>
  <si>
    <t>580102</t>
  </si>
  <si>
    <t>580103</t>
  </si>
  <si>
    <t>580209</t>
  </si>
  <si>
    <t>580608</t>
  </si>
  <si>
    <t>610105</t>
  </si>
  <si>
    <t>610106</t>
  </si>
  <si>
    <t>610203</t>
  </si>
  <si>
    <t>610204</t>
  </si>
  <si>
    <t>610304</t>
  </si>
  <si>
    <t>610306</t>
  </si>
  <si>
    <t>610401</t>
  </si>
  <si>
    <t>610408</t>
  </si>
  <si>
    <t>610499</t>
  </si>
  <si>
    <t>610506</t>
  </si>
  <si>
    <t>610507</t>
  </si>
  <si>
    <t>610509</t>
  </si>
  <si>
    <t>610601</t>
  </si>
  <si>
    <t>610602</t>
  </si>
  <si>
    <t>610704</t>
  </si>
  <si>
    <t>630101</t>
  </si>
  <si>
    <t>630104</t>
  </si>
  <si>
    <t>630105</t>
  </si>
  <si>
    <t>630201</t>
  </si>
  <si>
    <t>630208</t>
  </si>
  <si>
    <t>630303</t>
  </si>
  <si>
    <t>630404</t>
  </si>
  <si>
    <t>630405</t>
  </si>
  <si>
    <t>630406</t>
  </si>
  <si>
    <t>630499</t>
  </si>
  <si>
    <t>630502</t>
  </si>
  <si>
    <t>630802</t>
  </si>
  <si>
    <t>630803</t>
  </si>
  <si>
    <t>630805</t>
  </si>
  <si>
    <t>630811</t>
  </si>
  <si>
    <t>630813</t>
  </si>
  <si>
    <t>670201</t>
  </si>
  <si>
    <t>710799</t>
  </si>
  <si>
    <t>730207</t>
  </si>
  <si>
    <t>730404</t>
  </si>
  <si>
    <t>731404</t>
  </si>
  <si>
    <t>739901</t>
  </si>
  <si>
    <t>750199</t>
  </si>
  <si>
    <t>840103</t>
  </si>
  <si>
    <t>840104</t>
  </si>
  <si>
    <t>840105</t>
  </si>
  <si>
    <t>840106</t>
  </si>
  <si>
    <t>840107</t>
  </si>
  <si>
    <t>870211</t>
  </si>
  <si>
    <t>960202</t>
  </si>
  <si>
    <t>Remuneración Unificada Régimen Civil</t>
  </si>
  <si>
    <t>Remuneración Unificada Régimen Laboral</t>
  </si>
  <si>
    <t>Décimo Tercer Sueldo</t>
  </si>
  <si>
    <t>Décimo Cuarto Sueldo</t>
  </si>
  <si>
    <t>510302</t>
  </si>
  <si>
    <t>Subsistencias, Movilización, Compensación C.C.</t>
  </si>
  <si>
    <t>Alimentacion</t>
  </si>
  <si>
    <t>Horas Extraordinarias o Suplementarias</t>
  </si>
  <si>
    <t>510510</t>
  </si>
  <si>
    <t>Contratos</t>
  </si>
  <si>
    <t>510706</t>
  </si>
  <si>
    <t xml:space="preserve">Jubilación Servidores yTrabajadores. </t>
  </si>
  <si>
    <t>530101</t>
  </si>
  <si>
    <t>530104</t>
  </si>
  <si>
    <t>530105</t>
  </si>
  <si>
    <t>Servicio Telefónico</t>
  </si>
  <si>
    <t>Servicio Telegráfico, Fax, Internet</t>
  </si>
  <si>
    <t>Arrendamiento de Canales de Frecuencia</t>
  </si>
  <si>
    <t>530106</t>
  </si>
  <si>
    <t>Servicio de Correo</t>
  </si>
  <si>
    <t>Impresión,Reproducción y Publicaciones</t>
  </si>
  <si>
    <t>530208</t>
  </si>
  <si>
    <t>Vigilancia</t>
  </si>
  <si>
    <t>Servicios de Aseo Higiene y Limpieza</t>
  </si>
  <si>
    <t>Viáticos y Subsistencia en el Interior</t>
  </si>
  <si>
    <t>Viáticos y Subsistenc.en el Exterior</t>
  </si>
  <si>
    <t>Mantenim. y Conservación de Edificios, Locales y Residencias</t>
  </si>
  <si>
    <t>Mantenim. y Conservación de Mobiliario</t>
  </si>
  <si>
    <t>Mantenim. y Conserv.Equipo y Maquinaria</t>
  </si>
  <si>
    <t>530405</t>
  </si>
  <si>
    <t>Mantenim.y Conservación de Vehículos</t>
  </si>
  <si>
    <t>Arrendam. de Edificios y Locales</t>
  </si>
  <si>
    <t>Capacitación del Personal</t>
  </si>
  <si>
    <t>530605</t>
  </si>
  <si>
    <t>Estudios y Diseños de Proyectos y Consultorias</t>
  </si>
  <si>
    <t>Ropa de Trabajo</t>
  </si>
  <si>
    <t>Prendas de Protección</t>
  </si>
  <si>
    <t>530803</t>
  </si>
  <si>
    <t xml:space="preserve">Combustibles, Lubricantes y Aditivos </t>
  </si>
  <si>
    <t>Utiles de Oficina</t>
  </si>
  <si>
    <t>Utiles de Aseo y Limpieza</t>
  </si>
  <si>
    <t>530806</t>
  </si>
  <si>
    <t>Herramientas Menores</t>
  </si>
  <si>
    <t>Material de Imprenta, Reproducción y Fotografía</t>
  </si>
  <si>
    <t>Adquisición de Publicaciones Menores</t>
  </si>
  <si>
    <t xml:space="preserve">Medicinas y Productos Farmacéuticos </t>
  </si>
  <si>
    <t>530811</t>
  </si>
  <si>
    <t>Suministros a Utilizarse en Construcciones</t>
  </si>
  <si>
    <t>Repuestos y Accesorios Corrientes</t>
  </si>
  <si>
    <t>530899</t>
  </si>
  <si>
    <t>Otros Suministros</t>
  </si>
  <si>
    <t>531403</t>
  </si>
  <si>
    <t>Muebles de Oficina</t>
  </si>
  <si>
    <t>531404</t>
  </si>
  <si>
    <t>531407</t>
  </si>
  <si>
    <t>Equipos Procesamientos de Datos</t>
  </si>
  <si>
    <t>Sistemas y Paquetes Informáticos</t>
  </si>
  <si>
    <t>531409</t>
  </si>
  <si>
    <t>531411</t>
  </si>
  <si>
    <t>Comisión y Servicios Bancarios</t>
  </si>
  <si>
    <t>Comisiones y Otros Gastos CAF</t>
  </si>
  <si>
    <t>Aporte Contraloría General del Estado</t>
  </si>
  <si>
    <t>Aporte Corporacion de Seguridad</t>
  </si>
  <si>
    <t>580204</t>
  </si>
  <si>
    <t>Jubilación Patronal</t>
  </si>
  <si>
    <t>Bono por Riesgos de Enfermedad C.C.</t>
  </si>
  <si>
    <t>Jubilación Patronal (Decreto 225)</t>
  </si>
  <si>
    <t>710105</t>
  </si>
  <si>
    <t xml:space="preserve">Remuneración Unificada Régimen Civil </t>
  </si>
  <si>
    <t>710106</t>
  </si>
  <si>
    <t>710203</t>
  </si>
  <si>
    <t>710204</t>
  </si>
  <si>
    <t>710302</t>
  </si>
  <si>
    <t>710306</t>
  </si>
  <si>
    <t>710509</t>
  </si>
  <si>
    <t>710510</t>
  </si>
  <si>
    <t>710512</t>
  </si>
  <si>
    <t>710601</t>
  </si>
  <si>
    <t>710602</t>
  </si>
  <si>
    <t>710706</t>
  </si>
  <si>
    <t>Jubilacion Servidores y Trabajadores</t>
  </si>
  <si>
    <t>730101</t>
  </si>
  <si>
    <t>730104</t>
  </si>
  <si>
    <t>730105</t>
  </si>
  <si>
    <t>Servicio Telegrafico, Fax Internet</t>
  </si>
  <si>
    <t>730201</t>
  </si>
  <si>
    <t>Transporte del Personal</t>
  </si>
  <si>
    <t>730204</t>
  </si>
  <si>
    <t>Impresión, Reproducción y Publicaciones</t>
  </si>
  <si>
    <t>730208</t>
  </si>
  <si>
    <t>730209</t>
  </si>
  <si>
    <t>730299</t>
  </si>
  <si>
    <t>Matriculación Vehículos</t>
  </si>
  <si>
    <t>730301</t>
  </si>
  <si>
    <t>730302</t>
  </si>
  <si>
    <t>730303</t>
  </si>
  <si>
    <t>730304</t>
  </si>
  <si>
    <t>730402</t>
  </si>
  <si>
    <t>730403</t>
  </si>
  <si>
    <t>730405</t>
  </si>
  <si>
    <t>Mantenim. y Conservación de Vehículos</t>
  </si>
  <si>
    <t>730418</t>
  </si>
  <si>
    <t>730502</t>
  </si>
  <si>
    <t>730504</t>
  </si>
  <si>
    <t>Arrendam.Maquin.Eq.y Herramientas</t>
  </si>
  <si>
    <t>730505</t>
  </si>
  <si>
    <t>Arrendam. de Vehículos</t>
  </si>
  <si>
    <t>730603</t>
  </si>
  <si>
    <t>730605</t>
  </si>
  <si>
    <t>Estudios, Diseños de Proyectos y Consultorias</t>
  </si>
  <si>
    <t>730802</t>
  </si>
  <si>
    <t>730803</t>
  </si>
  <si>
    <t>730804</t>
  </si>
  <si>
    <t>730805</t>
  </si>
  <si>
    <t>730806</t>
  </si>
  <si>
    <t>730807</t>
  </si>
  <si>
    <t>730809</t>
  </si>
  <si>
    <t>730811</t>
  </si>
  <si>
    <t>730813</t>
  </si>
  <si>
    <t>730899</t>
  </si>
  <si>
    <t>731403</t>
  </si>
  <si>
    <t>731407</t>
  </si>
  <si>
    <t>731411</t>
  </si>
  <si>
    <t>750101</t>
  </si>
  <si>
    <t>75.01.01 MOVILIDAD EL EL DMQ</t>
  </si>
  <si>
    <t>750102</t>
  </si>
  <si>
    <t>75.01.02 SEÑALIZACIÓN Y SEMAFORIZACIÓN</t>
  </si>
  <si>
    <t>750201</t>
  </si>
  <si>
    <t>75.02.01 INFRAESTRUTURA VIAL</t>
  </si>
  <si>
    <t>750202</t>
  </si>
  <si>
    <t>75.02.02 MANTENIMIENTO Y REHABILITACIÓN</t>
  </si>
  <si>
    <t>750301</t>
  </si>
  <si>
    <t>75.03.01 ESPACIOS VERDES</t>
  </si>
  <si>
    <t>750302</t>
  </si>
  <si>
    <t>75.03.02 IMAGEN URBANA</t>
  </si>
  <si>
    <t>750105</t>
  </si>
  <si>
    <t>75.04.01 Obras de Infraestructura de Movilidad</t>
  </si>
  <si>
    <t>75.04.01 Fideicomiso Peaje Túnel Guayasamín</t>
  </si>
  <si>
    <t>780204</t>
  </si>
  <si>
    <t>Transferencias Jardin Botanico</t>
  </si>
  <si>
    <t>Equipo para Oficina y Administración</t>
  </si>
  <si>
    <t>Equipos para Comunicación</t>
  </si>
  <si>
    <t>Maquinaria y Equipos</t>
  </si>
  <si>
    <t>Equipos Procesamiento de Datos</t>
  </si>
  <si>
    <t>Sistémas y Paquetes Informáticos</t>
  </si>
  <si>
    <t>840109</t>
  </si>
  <si>
    <t>840111</t>
  </si>
  <si>
    <t>Repuestos y Acc. Equipo de Computación</t>
  </si>
  <si>
    <t>REMUNERACIÓN MENSUAL UNIFICADA PARA PASA</t>
  </si>
  <si>
    <t>REMUNERACION VARIABLE POR EFICIENCIA</t>
  </si>
  <si>
    <t>COMPENSACION POR TRANSPORTE</t>
  </si>
  <si>
    <t>ALIMENTACION</t>
  </si>
  <si>
    <t>CARGAS FAMILIARES</t>
  </si>
  <si>
    <t>SUBSIDIO DE ANTIGUEDAD</t>
  </si>
  <si>
    <t>ENCARGOS Y SUBROGACIONES</t>
  </si>
  <si>
    <t>HORAS EXTRAORDINARIAS-SUPLEMENTARIAS</t>
  </si>
  <si>
    <t>JUBILACION PATRONAL</t>
  </si>
  <si>
    <t>JUBILACION</t>
  </si>
  <si>
    <t>POR RENUNCIA VOLUNTARIA</t>
  </si>
  <si>
    <t>IMPRESION REPRODUCCION Y PUBLICACION</t>
  </si>
  <si>
    <t>DIFUSION INFORMACION Y PUBLICIDAD</t>
  </si>
  <si>
    <t>SERVICIO DE ASEO</t>
  </si>
  <si>
    <t>OTROS SERVICIOS GENERALES</t>
  </si>
  <si>
    <t>VIATICOS/SUBSISTENCIAS EN EL INTERIO</t>
  </si>
  <si>
    <t>VIATICOS/SUBSISTENCIAS EN EL EXTERIO</t>
  </si>
  <si>
    <t>GASTO EDIFICIOSLOCALES Y RESIDENCIA</t>
  </si>
  <si>
    <t>MAQ EQUIPO</t>
  </si>
  <si>
    <t>GASTO VEHICULOS</t>
  </si>
  <si>
    <t>ARRENDAMIENTO DE TERRENOS</t>
  </si>
  <si>
    <t>ARRENDAMIENTO DE VEHICULOS</t>
  </si>
  <si>
    <t>CONSULT ASESORIA E INVEST.ESPECIALI</t>
  </si>
  <si>
    <t>SERVICIO DE AUDITORIA</t>
  </si>
  <si>
    <t>SERVICIO DE CAPACITACION</t>
  </si>
  <si>
    <t>ARRENDAMIENTO EQUIPOS INFORMATICOS</t>
  </si>
  <si>
    <t>MANTENIMIENTO REPACION SISTEMAS INFORMAT</t>
  </si>
  <si>
    <t>VESTUARIOLENCERIAPRENDAS PROTECCIO</t>
  </si>
  <si>
    <t>MATERIALES DE ASEO</t>
  </si>
  <si>
    <t>MAT IMPRESION REPRODUCCION PUBLICACIONES</t>
  </si>
  <si>
    <t>MEDICINAS Y PRODUCTOS FARMACETICOS</t>
  </si>
  <si>
    <t>MATERIALES LABORATORIO Y USO MEDICO</t>
  </si>
  <si>
    <t>REPUESTOS Y ACCESORIOS</t>
  </si>
  <si>
    <t>OTROS BIENES DE USO</t>
  </si>
  <si>
    <t>ASIGANCIONES A DISTRIBUIR</t>
  </si>
  <si>
    <t>SECTOR PBLICO FINANCIERO</t>
  </si>
  <si>
    <t>ORGANISMOS MULTILATERALES</t>
  </si>
  <si>
    <t>TRANSF.ENTIDADES DESCENTR.AUTONOMAS</t>
  </si>
  <si>
    <t>TRANSFERENCIAS A EMPRESAS PUBLICAS</t>
  </si>
  <si>
    <t>REMU PASANTES</t>
  </si>
  <si>
    <t>SERVICIO DE GUARDERIA</t>
  </si>
  <si>
    <t>POR JUBILACION</t>
  </si>
  <si>
    <t>IMPRESINREPRODUCCIN Y PUBLICACIN</t>
  </si>
  <si>
    <t>SERVICIO DE VIGILANCIA</t>
  </si>
  <si>
    <t>GASTO MAQUINARIA Y EQUIPO</t>
  </si>
  <si>
    <t>OTRAS INSTALAC/MANTEN/Y REPARACIN</t>
  </si>
  <si>
    <t>ARRENDAMIENTO/EDIF/LOCALES/RESIDENCI</t>
  </si>
  <si>
    <t>ARREND/LIC/USO PAQUETES INFORMTICOS</t>
  </si>
  <si>
    <t>MANTENIMIENTO REPARACION SISTEMAS INFORM</t>
  </si>
  <si>
    <t>VESTUARIO, LENCERIA Y PRENDAS DE PROTECC</t>
  </si>
  <si>
    <t>HERRAMIENTAS</t>
  </si>
  <si>
    <t>MATERIALES CONSTRUCCION ELECTRICOS PLOME</t>
  </si>
  <si>
    <t>ASIGNACIONES A DISTRIBUIR</t>
  </si>
  <si>
    <t>QUIMICOS E INDUSTRIALES</t>
  </si>
  <si>
    <t>TASAS GENERALES</t>
  </si>
  <si>
    <t>REMUNERACION VARIABLE INVERSION</t>
  </si>
  <si>
    <t>BENEF. JUBILACION</t>
  </si>
  <si>
    <t>RMU PASANTES</t>
  </si>
  <si>
    <t>FISCALIZACION E INSPECCIONES TECNICAS</t>
  </si>
  <si>
    <t>ESTUDIOS Y DISEnOS DE PROYECTOS</t>
  </si>
  <si>
    <t>MAT ELECTRICOS PLOM</t>
  </si>
  <si>
    <t>ASG DISTRIBUIR</t>
  </si>
  <si>
    <t>OBRAS DE AGUA POTABLE</t>
  </si>
  <si>
    <t>OBRAS DE ALCANTARILLADO</t>
  </si>
  <si>
    <t>CONSTRUCCIONES Y EDIFICACIONES</t>
  </si>
  <si>
    <t>OBRAS GENERACIN ENERGA HIDRALICA</t>
  </si>
  <si>
    <t>MANTENIMIENTO REPARAC.OBRAS PUBLICAS</t>
  </si>
  <si>
    <t>MAQUINARIA Y EQUIPO</t>
  </si>
  <si>
    <t>EQUIPOS, SISTEMAS Y PAQUETES INFORMATICO</t>
  </si>
  <si>
    <t>PARTES Y REPUESTOS</t>
  </si>
  <si>
    <t>OTRAS INVERSIONES EN VALORES</t>
  </si>
  <si>
    <t>CREDITOS ORGANISMOS MULTILATERALES</t>
  </si>
  <si>
    <t>Décimocuarto Sueldo</t>
  </si>
  <si>
    <t>Subsidio por circunstancias Geográficas</t>
  </si>
  <si>
    <t>Por cargas Familiares</t>
  </si>
  <si>
    <t>Por antigüedad</t>
  </si>
  <si>
    <t>Fondo de Jubilación Patronal</t>
  </si>
  <si>
    <t>Por Jubilación</t>
  </si>
  <si>
    <t>Comprensación vacaciones no gozadas</t>
  </si>
  <si>
    <t>Otras Indemnizacions Laborales</t>
  </si>
  <si>
    <t>Impresión, Reproducción y Publicación</t>
  </si>
  <si>
    <t xml:space="preserve">Pasajes al Exterior </t>
  </si>
  <si>
    <t>Víaticos y Subsistencias en el Interior</t>
  </si>
  <si>
    <t>Víaticos y Subsistencias en el Exterior</t>
  </si>
  <si>
    <t>Mantenimiento de Infraestructura</t>
  </si>
  <si>
    <t>Consultoría, Asesoría e Investiga. Especializada</t>
  </si>
  <si>
    <t>Servicio de Auditoría</t>
  </si>
  <si>
    <t>Servicios de Capacitación</t>
  </si>
  <si>
    <t>Estudio y diseño de Proyectos</t>
  </si>
  <si>
    <t>Desarrollo de Sistemas Informáticos</t>
  </si>
  <si>
    <t>Mantenimiento de Sistemas Informáticos</t>
  </si>
  <si>
    <t>Alimentos y bebidas</t>
  </si>
  <si>
    <t>Materiales de Impresión, Fotografía Rep. Y Pub.</t>
  </si>
  <si>
    <t>Medicinas y Productos Farmaceúticos</t>
  </si>
  <si>
    <t>Materiales para Laboratorio y Uso Médico</t>
  </si>
  <si>
    <t>Material. de Const., Eléctricos, Plomería y Carpín.</t>
  </si>
  <si>
    <t>Adquisición de accesorios e insumos</t>
  </si>
  <si>
    <t>Otros de Uso y Consumo</t>
  </si>
  <si>
    <t>Plantas</t>
  </si>
  <si>
    <t>Entidades Descentralizadas y Autónomas</t>
  </si>
  <si>
    <t>Empresas Públicas</t>
  </si>
  <si>
    <t>Líneas, Redes e Instalaciones de Telecomunicaciones</t>
  </si>
  <si>
    <t>En Obras de Infraestructura</t>
  </si>
  <si>
    <t>Otros Mantenimientos y Reparaciones de Obras</t>
  </si>
  <si>
    <t>De Cuentas por Pagar</t>
  </si>
  <si>
    <t>De Cuentas por Pagar ( Años Anteriores)</t>
  </si>
  <si>
    <t>DECIMOTERCER SUELDO</t>
  </si>
  <si>
    <t>DECIMOCUARTO SUELDO</t>
  </si>
  <si>
    <t>610510</t>
  </si>
  <si>
    <t>610707</t>
  </si>
  <si>
    <t>COMPENSACION POR VACACIONES NO GOZADAS</t>
  </si>
  <si>
    <t>AGUA POTABLE</t>
  </si>
  <si>
    <t>630203</t>
  </si>
  <si>
    <t>ALMACENAMIENTO, EMBALAJE Y ENVASE</t>
  </si>
  <si>
    <t>630204</t>
  </si>
  <si>
    <t>EDICION, IMPRESION, REPRODUCCION Y PUBLICACIONES</t>
  </si>
  <si>
    <t>630209</t>
  </si>
  <si>
    <t>630218</t>
  </si>
  <si>
    <t>630299</t>
  </si>
  <si>
    <t>630402</t>
  </si>
  <si>
    <t>EDIFICIOS, LOCALES Y RESIDENCIAS</t>
  </si>
  <si>
    <t>630403</t>
  </si>
  <si>
    <t>630418</t>
  </si>
  <si>
    <t>GASTOS EN MANTENIMIENTO DE AREAS VERDES Y ARREGLO DE VIAS INTERNA</t>
  </si>
  <si>
    <t>OTRAS INSTALACIONES, MANTENIMIENTOS Y REPARACIONES</t>
  </si>
  <si>
    <t>630503</t>
  </si>
  <si>
    <t>630504</t>
  </si>
  <si>
    <t>630505</t>
  </si>
  <si>
    <t>630704</t>
  </si>
  <si>
    <t>MANTENIMIENTO Y REPARACION DE EQUIPOS Y SISTEMAS INFORMATICOS</t>
  </si>
  <si>
    <t>630801</t>
  </si>
  <si>
    <t>ALIMENTOS Y BEBIDAS</t>
  </si>
  <si>
    <t>VESTUARIO, LENCERIA Y PRENDAS DE PROTECCION</t>
  </si>
  <si>
    <t>630804</t>
  </si>
  <si>
    <t>630806</t>
  </si>
  <si>
    <t>MATERIALES DE CONSTRUCCION, ELECTRICOS, PLOMERIA Y CARPINTERIA</t>
  </si>
  <si>
    <t>630824</t>
  </si>
  <si>
    <t>INSUMOS BIENES Y MATERIALES PARA LA PRODUCCION DE RADIO, TELEVI</t>
  </si>
  <si>
    <t>631299</t>
  </si>
  <si>
    <t>OTROS PRODUCTOS TERMINADOS MERCADERIA PARA LA VENTA</t>
  </si>
  <si>
    <t>631403</t>
  </si>
  <si>
    <t>639901</t>
  </si>
  <si>
    <t>ASIGNACION A DISTRIBUIR PARA BIENES Y SERVICIOS DE PRODUCCION</t>
  </si>
  <si>
    <t>670101</t>
  </si>
  <si>
    <t>IMPUESTO AL VALOR AGREGADO</t>
  </si>
  <si>
    <t>670299</t>
  </si>
  <si>
    <t>OTROS GASTOS FINANCIEROS</t>
  </si>
  <si>
    <t>710109</t>
  </si>
  <si>
    <t>REMUNERACION MENSUAL UNIFICADA PARA PASANTES</t>
  </si>
  <si>
    <t>SUBROGACIONES</t>
  </si>
  <si>
    <t>710707</t>
  </si>
  <si>
    <t>730106</t>
  </si>
  <si>
    <t>EDICION, IMPRESION, REPRODUCCION Y PUBLICACION</t>
  </si>
  <si>
    <t>730205</t>
  </si>
  <si>
    <t>ESPECTACULOS CULTURALES Y SOCIALES</t>
  </si>
  <si>
    <t>730217</t>
  </si>
  <si>
    <t>DIFUSION E INFORMACION</t>
  </si>
  <si>
    <t>730218</t>
  </si>
  <si>
    <t>PUBLICIDAD Y PROPAGANDA EN MEDIOS DE COMUNICACION MASIVA</t>
  </si>
  <si>
    <t>730219</t>
  </si>
  <si>
    <t>PUBLICIDAD Y PROPAGANDA USANDO OTROS MEDIOS</t>
  </si>
  <si>
    <t>730230</t>
  </si>
  <si>
    <t>DIGITALIZACION DE INFORMACION Y DATOS PUBLICOS</t>
  </si>
  <si>
    <t>730305</t>
  </si>
  <si>
    <t>MUDANZAS E INSTALACION</t>
  </si>
  <si>
    <t>730499</t>
  </si>
  <si>
    <t>730503</t>
  </si>
  <si>
    <t>730601</t>
  </si>
  <si>
    <t>CONSULTORIA, ASESORIA E INVESTIGACION ESPECIALIZADA</t>
  </si>
  <si>
    <t>ESTUDIO Y DISEÑO DE PROYECTOS</t>
  </si>
  <si>
    <t>730701</t>
  </si>
  <si>
    <t>DESARROLLO DE SISTEMAS INFORMATICOS</t>
  </si>
  <si>
    <t>730702</t>
  </si>
  <si>
    <t>ARRENDAMIENTO Y LICENCIAS DE USO DE PAQUETES INFORMATICOS</t>
  </si>
  <si>
    <t>730704</t>
  </si>
  <si>
    <t>730801</t>
  </si>
  <si>
    <t>MEDICINAS Y PRODUCTOS FARMACEUTICOS</t>
  </si>
  <si>
    <t>730824</t>
  </si>
  <si>
    <t>INSUMOS, BIENES Y MATERIALES PARA LA PRODUCCION DE PROGRAMAS DE R</t>
  </si>
  <si>
    <t>MAQUINARIAS Y EQUIPO</t>
  </si>
  <si>
    <t>EQUIPOS, SISTEMAS Y PAQUETES INFORMATICOS</t>
  </si>
  <si>
    <t>ASIGNACION A DISTRIBUIR PARA BIENES Y SERVICIOS DE INVERSION</t>
  </si>
  <si>
    <t>770101</t>
  </si>
  <si>
    <t>770102</t>
  </si>
  <si>
    <t>770201</t>
  </si>
  <si>
    <t>770203</t>
  </si>
  <si>
    <t>770206</t>
  </si>
  <si>
    <t>COSTAS JUDICIALES</t>
  </si>
  <si>
    <t>779901</t>
  </si>
  <si>
    <t>ASIGNACION SUJETA A DISTRIBUCION PARA INVERSION</t>
  </si>
  <si>
    <t>780102</t>
  </si>
  <si>
    <t>A ENTIDADES DESCENTRALIZADAS Y AUTONOMAS</t>
  </si>
  <si>
    <t>780103</t>
  </si>
  <si>
    <t>A EMPRESAS PUBLICAS</t>
  </si>
  <si>
    <t>EQUIPOS,  SISTEMAS Y PAQUETES INFORMATICOS</t>
  </si>
  <si>
    <t>REMUNERACION UNIFICADA PASANTES</t>
  </si>
  <si>
    <t>510235</t>
  </si>
  <si>
    <t>ALIMENTACION EMPLEADOS REFRIGERIOS</t>
  </si>
  <si>
    <t>POR CARGAS FAMILIARES</t>
  </si>
  <si>
    <t>510408</t>
  </si>
  <si>
    <t>SUBSIDIO DE ANTIGÙEDAD</t>
  </si>
  <si>
    <t>HORAS EXTRAORDINARIAS Y SUPLEMENTARI</t>
  </si>
  <si>
    <t>SUBROGACION</t>
  </si>
  <si>
    <t>ENCARGO</t>
  </si>
  <si>
    <t>510707</t>
  </si>
  <si>
    <t>COMPENSACION VACACIONES NO GOZADAS</t>
  </si>
  <si>
    <t>510709</t>
  </si>
  <si>
    <t>530201</t>
  </si>
  <si>
    <t>530202</t>
  </si>
  <si>
    <t>FLETES Y MANIOBRAS</t>
  </si>
  <si>
    <t>ALMACENAMIENTO,EMBALAJE,EMBASE Y REC</t>
  </si>
  <si>
    <t>EDICIÓN, IMPRESIÓN, REPRODUCCION Y PUBLICACION</t>
  </si>
  <si>
    <t>530210</t>
  </si>
  <si>
    <t>SERVICIOS MEDICOS, COMPLEMENTARIOS,</t>
  </si>
  <si>
    <t>530239</t>
  </si>
  <si>
    <t>MEMBRECIAS</t>
  </si>
  <si>
    <t>VIATICOS Y SUBSISTENCIAS  INTERIOR</t>
  </si>
  <si>
    <t>VIATICOS Y SUBSISTENCIAS EXTERIOR</t>
  </si>
  <si>
    <t>EDIFICIOS, LOCALES Y RESIDENCIAS Y CABLEADO ESTRUCTURADO</t>
  </si>
  <si>
    <t>MANTENIMIENTO DE VEHÍCULOS</t>
  </si>
  <si>
    <t>ARRENDAMIENTO DE MAQUINARIA Y EQUIPO</t>
  </si>
  <si>
    <t>530505</t>
  </si>
  <si>
    <t>ALQUILER DE VEHICULOS</t>
  </si>
  <si>
    <t>CONSULTORIA ASESORIA E INVESTIGACION</t>
  </si>
  <si>
    <t>ARREND.Y LICENCIA D USO DE PAQ.INFOR</t>
  </si>
  <si>
    <t>VESTUARIO LENCERIA Y PREND. DE PROTE</t>
  </si>
  <si>
    <t>MEDICINAS Y PRODUCTOS FARMACÉUTICOS</t>
  </si>
  <si>
    <t>MATERIALES DE CONSTRUCCION, ELECTRICO, PLOMERIA, CARPINTERIA Y SEÑALIZACION VIAL</t>
  </si>
  <si>
    <t>REPUESTO Y ACCESORIOS</t>
  </si>
  <si>
    <t>OTROS DE USO Y CONSUMO CORRIENTE</t>
  </si>
  <si>
    <t>531406</t>
  </si>
  <si>
    <t>EQUIPOS Y PAQUETES INFORMATICOS</t>
  </si>
  <si>
    <t>570101</t>
  </si>
  <si>
    <t>TASAS GENERALES,IMPUE,CONTRIBUCIONES</t>
  </si>
  <si>
    <t>EQUIPOS SISTEMAS Y PAQUETES INFORMA</t>
  </si>
  <si>
    <t>840202</t>
  </si>
  <si>
    <t>Remuneración Mensual Unificada para Pasantes</t>
  </si>
  <si>
    <t>Alimentación</t>
  </si>
  <si>
    <t>Por Cargas Familiares</t>
  </si>
  <si>
    <t xml:space="preserve">Pagar - Honorarios </t>
  </si>
  <si>
    <t>Horas Extratordinarias y Suplementarias</t>
  </si>
  <si>
    <t>510702</t>
  </si>
  <si>
    <t>Supresión de Puesto</t>
  </si>
  <si>
    <t>510703</t>
  </si>
  <si>
    <t>Despido Intempestivo</t>
  </si>
  <si>
    <t>510704</t>
  </si>
  <si>
    <t>Compensación por Desahucio</t>
  </si>
  <si>
    <t>Compensación por vacaciones no gozadas por cesación de funciones</t>
  </si>
  <si>
    <t>510710</t>
  </si>
  <si>
    <t>Por Compra de Renuncia</t>
  </si>
  <si>
    <t>Otras indemnizaciones Laborales</t>
  </si>
  <si>
    <t>Edición, Impresión, Reproducción, Publicaciones Suscripciones, Fotocopiado, Traducción, Empastado, E</t>
  </si>
  <si>
    <t>530225</t>
  </si>
  <si>
    <t xml:space="preserve">Servicio de incineración de documentos públicos; sustancias estupefacientes y psicotrópicas; bienes </t>
  </si>
  <si>
    <t>Servicios Médicos Hospitalarios y Complementarios</t>
  </si>
  <si>
    <t>530228</t>
  </si>
  <si>
    <t>530230</t>
  </si>
  <si>
    <t>Digitalización de Información y Datos Públicos</t>
  </si>
  <si>
    <t>Edificios, Locales y Residencias (Mantenimiento)</t>
  </si>
  <si>
    <t>Mobiliarios (Instalación, mantenimiento y reparación)</t>
  </si>
  <si>
    <t>Maquinarias y Equipos (Instalación, mantenimiento y reparación)</t>
  </si>
  <si>
    <t>Vehículos (Mantenimiento)</t>
  </si>
  <si>
    <t>Edificios, Locales y Residencias (Alquiler)</t>
  </si>
  <si>
    <t>Maquinarias y Equipos (Alquiler)</t>
  </si>
  <si>
    <t>Consultoria Asesoria e Investigación Especializada</t>
  </si>
  <si>
    <t>Combustibles y Lubricantes (Compra)</t>
  </si>
  <si>
    <t>Medicamentos</t>
  </si>
  <si>
    <t>530826</t>
  </si>
  <si>
    <t>Dispositivos Médicos de Uso General</t>
  </si>
  <si>
    <t>Maquinarias y Equipos (Bienes no depreciables menores $5000)</t>
  </si>
  <si>
    <t>Herramientas (Bienes Muebles no Depreciables)</t>
  </si>
  <si>
    <t>Tasas Generales, Impuestos, Contribuciones, Permisos, Licencias y Patentes.</t>
  </si>
  <si>
    <t>Equipos, Sistemas y Paquetes Informáticos (Compra)</t>
  </si>
  <si>
    <t>Maquinarias y Equipos (Compra)</t>
  </si>
  <si>
    <t>Pagar - Honorarios</t>
  </si>
  <si>
    <t>610512</t>
  </si>
  <si>
    <t>610513</t>
  </si>
  <si>
    <t>610702</t>
  </si>
  <si>
    <t>610703</t>
  </si>
  <si>
    <t>610710</t>
  </si>
  <si>
    <t>Edición, Impresión, Reproducción, Publicaciones, Suscripciones, Fotocopiado, Traducción, Empastado, Enmarcación, Serigrafía, Fotografía Carnetización, Filmación e Imágenes Satelitales</t>
  </si>
  <si>
    <t>630225</t>
  </si>
  <si>
    <t>Servicio de incineración de documentos públicos; sustancias estupefacientes y psicotrópicas; bienes defectuosos y /o caducados</t>
  </si>
  <si>
    <t>630226</t>
  </si>
  <si>
    <t>630301</t>
  </si>
  <si>
    <t>Maquinarias y Equipos (Instalación, Mantenimiento y Reparaciones)</t>
  </si>
  <si>
    <t>Maquinarias y Equipos (Arrendamientos)</t>
  </si>
  <si>
    <t>630603</t>
  </si>
  <si>
    <t>Vestuario, Lencería, Prendas de Protección, Accesorios para Uniformes Militares y Policiales; y, Carpas</t>
  </si>
  <si>
    <t>631404</t>
  </si>
  <si>
    <t>Maquinarias y Equipos (Bienes muebles no depreciables)</t>
  </si>
  <si>
    <t>631406</t>
  </si>
  <si>
    <t>Herramientas (Bienes muebles no depreciables)</t>
  </si>
  <si>
    <t>670102</t>
  </si>
  <si>
    <t>Mobiliarios (Bienes de larga duración)</t>
  </si>
  <si>
    <t>530212</t>
  </si>
  <si>
    <t>Investigaciones Profesionales y Exámenes de Laboratorio</t>
  </si>
  <si>
    <t>710105 Remuneraciones Unificadas</t>
  </si>
  <si>
    <t>710203 Inv. Décimo Tercer Sueldo</t>
  </si>
  <si>
    <t>710204 Inv. Décimo Cuarto Sueldo</t>
  </si>
  <si>
    <t>710306 Alimentación</t>
  </si>
  <si>
    <t xml:space="preserve">710507 Inv. Pagar - Honorarios </t>
  </si>
  <si>
    <t>710509 Horas Extraordinarias y Suplementarias</t>
  </si>
  <si>
    <t>710510 Inv. Servicios Personales por Contrato</t>
  </si>
  <si>
    <t>710512 Subrogación</t>
  </si>
  <si>
    <t>710513 Encargos</t>
  </si>
  <si>
    <t>710601 Inv. Aporte Patronal</t>
  </si>
  <si>
    <t>710602 Inv. Fondos de Reserva</t>
  </si>
  <si>
    <t>710702 Supresión de Puesto</t>
  </si>
  <si>
    <t>710703 Despido Intempestivo</t>
  </si>
  <si>
    <t>710704 Compensación por Desahucio</t>
  </si>
  <si>
    <t>710707 Inv. Compensación por Vacaciones no Gozadas por Cesación de Funciones</t>
  </si>
  <si>
    <t>730102 Agua de Riego</t>
  </si>
  <si>
    <t>730201 Transporte de Personal</t>
  </si>
  <si>
    <t>730204 Inv. Edición, Impresión, Reproducción, Publicaciones, Suscripciones, Fotocopiado, Traducción, Empastado, Enmarcación, Serigrafía, Fotografía, Carnetización, Filmación e Imágenes Satelitales</t>
  </si>
  <si>
    <t>730226 Servicios Médicos Hospitalarios y Complementarios</t>
  </si>
  <si>
    <t>730228 Servicios de Provisión de Dispositivos Electrónicos para Registro de Firmas Digitales</t>
  </si>
  <si>
    <t>730302 Inv. Pasajes al Exterior</t>
  </si>
  <si>
    <t>730304 Inv. Viáticos y Subsistencias en el Exterior</t>
  </si>
  <si>
    <t>730601 Inv. Consultoría, Asesoría e Investigación Especializada</t>
  </si>
  <si>
    <t>730603 Inv. Servicio de Capacitación</t>
  </si>
  <si>
    <t>730702 Arrendamiento y Licencias de Uso de Paquetes Informáticos</t>
  </si>
  <si>
    <t>730802 Vestuario, Lencería, Prendas de Protección, Accesorios para Uniformes Militares y Policiales; y, Carpas</t>
  </si>
  <si>
    <t>730804 Materiales de Oficina</t>
  </si>
  <si>
    <t>731409 Libros y Colecciones</t>
  </si>
  <si>
    <t>770201 Seguros</t>
  </si>
  <si>
    <t>780102 A Entidades Descentralizadas y Autónomas</t>
  </si>
  <si>
    <t>780103 A Empresas Públicas</t>
  </si>
  <si>
    <t>840107 Equipos, Sistemas y Paquetes Informáticos (Compra)</t>
  </si>
  <si>
    <t>Costas judiciales, Trámites notariales y Legalización de documentos</t>
  </si>
  <si>
    <t>Indemnizaciones por Sentencias Judiciales</t>
  </si>
  <si>
    <t>Publicidad y Propaganda utilizando otros medios</t>
  </si>
  <si>
    <t>Mobiliarios (Bienes no depreciables menores $5000)</t>
  </si>
  <si>
    <t>530217</t>
  </si>
  <si>
    <t>Difusión e Información</t>
  </si>
  <si>
    <t>539901</t>
  </si>
  <si>
    <t>Asignaciones a Distribuir en Bienes y Servicios</t>
  </si>
  <si>
    <t>Otros Subsidios</t>
  </si>
  <si>
    <t>Mantenimientos Edificios, Locales y Residencias</t>
  </si>
  <si>
    <t>Mantenimiento Maquinarias y Equipos</t>
  </si>
  <si>
    <t xml:space="preserve">Indemnizaciones por Sentencias Judiciales </t>
  </si>
  <si>
    <t>Obligaciones con el IESS por Coactivas Interpuestas por el IESS</t>
  </si>
  <si>
    <t xml:space="preserve">Obligaciones de Ejercicios Anteriores por Otros Gastos </t>
  </si>
  <si>
    <t xml:space="preserve">OTROS GASTOS CORRIENTES      </t>
  </si>
  <si>
    <t>MAYORISTA</t>
  </si>
  <si>
    <t>NO AL DETALLE</t>
  </si>
  <si>
    <t>Total EMASEO</t>
  </si>
  <si>
    <t>Total EMGIRS</t>
  </si>
  <si>
    <t>Total EMSEGURIDAD</t>
  </si>
  <si>
    <t>Total EPMAPS</t>
  </si>
  <si>
    <t>Total EPMMOP</t>
  </si>
  <si>
    <t>Total HABITAT Y VIVIENDA</t>
  </si>
  <si>
    <t>Total METRO DE QUITO</t>
  </si>
  <si>
    <t>Total RASTRO</t>
  </si>
  <si>
    <t>Total SERVICIOS AEROPORTUARIOS</t>
  </si>
  <si>
    <t>Total TROLEBUS</t>
  </si>
  <si>
    <t>Total TURISMO</t>
  </si>
  <si>
    <t>Total EPMDUQ</t>
  </si>
  <si>
    <t>Total MAYORISTA</t>
  </si>
  <si>
    <t>BIENES Y SERVICIOS PARA INVERSIÓN</t>
  </si>
  <si>
    <t>OTROS GASTOS DE INVERSIÓN</t>
  </si>
  <si>
    <t>BIENES DE LARAGA DURACIÓN</t>
  </si>
  <si>
    <t>AMORTIZACIÓN DE LA DEUDA PÚBLICA</t>
  </si>
  <si>
    <t>Bienes y servicios para inversión</t>
  </si>
  <si>
    <t>Obras públicas</t>
  </si>
  <si>
    <t>BIENES Y SERVICIOS DE CONSUMO</t>
  </si>
  <si>
    <t>GASTOS FINANCIEROS</t>
  </si>
  <si>
    <t>BIENES Y SERVICIOS PARA PRODUCCIÓN</t>
  </si>
  <si>
    <t>OTROS GASTOS DE PRODUCCIÓN</t>
  </si>
  <si>
    <t>OBRAS PÚBLICAS</t>
  </si>
  <si>
    <t>BIENES DE LARGA DURACIÓN</t>
  </si>
  <si>
    <t>INVERSIONES FINANCIERAS</t>
  </si>
  <si>
    <t xml:space="preserve">TRANSFERENCIAS Y DONACIONES CORRIENTES         </t>
  </si>
  <si>
    <t>Certificado</t>
  </si>
  <si>
    <t xml:space="preserve">TRANSFERENCIAS Y DONACIONES CORRIENTES     </t>
  </si>
  <si>
    <t xml:space="preserve">Total Asignación Inicial </t>
  </si>
  <si>
    <t xml:space="preserve">Asignación Inicial </t>
  </si>
  <si>
    <t xml:space="preserve">Total Reformas </t>
  </si>
  <si>
    <t xml:space="preserve">Reformas </t>
  </si>
  <si>
    <t xml:space="preserve">Total Codificado </t>
  </si>
  <si>
    <t xml:space="preserve">Codificado </t>
  </si>
  <si>
    <t xml:space="preserve">Total Certificado </t>
  </si>
  <si>
    <t xml:space="preserve">Certificado </t>
  </si>
  <si>
    <t xml:space="preserve">Total Compromiso </t>
  </si>
  <si>
    <t xml:space="preserve">Compromiso </t>
  </si>
  <si>
    <t xml:space="preserve">Total Devengado </t>
  </si>
  <si>
    <t xml:space="preserve">Devengado </t>
  </si>
  <si>
    <t xml:space="preserve">Total Pagado </t>
  </si>
  <si>
    <t xml:space="preserve">Pagado </t>
  </si>
  <si>
    <t xml:space="preserve">Total Saldo por comprometer </t>
  </si>
  <si>
    <t xml:space="preserve">Saldo por comprometer </t>
  </si>
  <si>
    <t xml:space="preserve">Total Saldo por devengar </t>
  </si>
  <si>
    <t xml:space="preserve">Saldo por devengar </t>
  </si>
  <si>
    <r>
      <t xml:space="preserve">EJEUCIÓN CONSOLIDADA DE GASTOS
METRO DE QUITO, EPMAPS, TURISMO, SERVICIOS AEROPORTUARIOS,  HABITAT Y VIVIENDA, EMGIRS,  EPMDUQ, TRANSPORTE DE PASAJEROS,  EMASEO, MERCADO MAYORISTA, EMSEGURIDAD-Q, RASTRO, </t>
    </r>
    <r>
      <rPr>
        <b/>
        <sz val="11"/>
        <color theme="0" tint="-0.249977111117893"/>
        <rFont val="Arial"/>
        <family val="2"/>
      </rPr>
      <t xml:space="preserve">  EPMMOP.</t>
    </r>
  </si>
  <si>
    <t xml:space="preserve"> * Al 19 de oct 2016 no presentan información</t>
  </si>
  <si>
    <r>
      <t xml:space="preserve">EJEUCIÓN CONSOLIDADA DE GASTOS
  METRO DE QUITO, EPMAPS, TURISMO, SERVICIOS AEROPORTUARIOS,  HABITAT Y VIVIENDA, EMGIRS,  EPMDUQ, TRANSPORTE DE PASAJEROS,  EMASEO, MERCADO MAYORISTA, EMSEGURIDAD-Q,   RASTRO, </t>
    </r>
    <r>
      <rPr>
        <b/>
        <sz val="11"/>
        <color theme="0" tint="-0.249977111117893"/>
        <rFont val="Arial"/>
        <family val="2"/>
      </rPr>
      <t xml:space="preserve"> EPMMOP.</t>
    </r>
  </si>
  <si>
    <t>SEPTIEMBRE AÑO 2016</t>
  </si>
  <si>
    <t>Codificado SEPTIEMBRE 2016</t>
  </si>
  <si>
    <t>Devengado SEPTIEMBRE 2016</t>
  </si>
  <si>
    <t>% Ejecución  SEPTIEMBRE 2016</t>
  </si>
  <si>
    <t>5.2</t>
  </si>
  <si>
    <t>Grupo de Gasto</t>
  </si>
  <si>
    <t>Total % DEV</t>
  </si>
  <si>
    <t>% DEV</t>
  </si>
  <si>
    <t xml:space="preserve">     N/A</t>
  </si>
  <si>
    <t>EJEUCIÓN CONSOLIDADA DE GASTOS
METRO DE QUITO, EPMAPS, TURISMO, SERVICIOS AEROPORTUARIOS,   EMGIRS,  EPMDUQ, TRANSPORTE DE PASAJEROS,  MERCADO MAYORISTA, EMSEGURIDAD-Q, RASTRO,  EPMMOP. EMASEO, HABITAT Y VIVIENDA,</t>
  </si>
  <si>
    <t>TRANSPORTE PASAJEROS</t>
  </si>
  <si>
    <t>TOTAL 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</si>
</sst>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 * #,##0.00_ ;_ * \-#,##0.00_ ;_ * &quot;-&quot;??_ ;_ @_ "/>
  </numFmts>
  <fonts count="5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70C0"/>
      <name val="Arial"/>
      <family val="2"/>
    </font>
    <font>
      <b/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color rgb="FF0070C0"/>
      <name val="Arial"/>
      <family val="2"/>
    </font>
    <font>
      <sz val="9"/>
      <color rgb="FF0070C0"/>
      <name val="Arial"/>
      <family val="2"/>
    </font>
    <font>
      <sz val="11"/>
      <color rgb="FF0070C0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rgb="FF0070C0"/>
      <name val="Arial Narrow"/>
      <family val="2"/>
    </font>
    <font>
      <b/>
      <sz val="11"/>
      <color theme="1"/>
      <name val="Arial Narrow"/>
      <family val="2"/>
    </font>
    <font>
      <b/>
      <sz val="9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Arial"/>
      <family val="2"/>
    </font>
    <font>
      <b/>
      <sz val="10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Arial"/>
      <family val="2"/>
    </font>
    <font>
      <sz val="12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 tint="-0.249977111117893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5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8">
    <xf numFmtId="0" fontId="0" fillId="0" borderId="0"/>
    <xf numFmtId="0" fontId="1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3" fillId="0" borderId="0"/>
    <xf numFmtId="0" fontId="14" fillId="0" borderId="0"/>
    <xf numFmtId="0" fontId="3" fillId="0" borderId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74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/>
    </xf>
    <xf numFmtId="0" fontId="2" fillId="3" borderId="3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/>
    </xf>
    <xf numFmtId="0" fontId="6" fillId="2" borderId="1" xfId="1" applyFont="1" applyFill="1" applyBorder="1"/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3" fontId="0" fillId="0" borderId="0" xfId="3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4" fontId="8" fillId="0" borderId="0" xfId="0" applyNumberFormat="1" applyFont="1"/>
    <xf numFmtId="4" fontId="10" fillId="0" borderId="0" xfId="0" applyNumberFormat="1" applyFont="1"/>
    <xf numFmtId="0" fontId="0" fillId="0" borderId="0" xfId="0" applyAlignment="1">
      <alignment vertical="center" wrapText="1"/>
    </xf>
    <xf numFmtId="40" fontId="3" fillId="0" borderId="0" xfId="3" applyNumberFormat="1" applyFont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40" fontId="4" fillId="5" borderId="1" xfId="3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1" fillId="5" borderId="1" xfId="0" applyFont="1" applyFill="1" applyBorder="1" applyAlignment="1">
      <alignment horizontal="center" vertical="center" wrapText="1"/>
    </xf>
    <xf numFmtId="40" fontId="11" fillId="5" borderId="1" xfId="3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0" fontId="5" fillId="0" borderId="0" xfId="3" applyNumberFormat="1" applyFont="1" applyAlignment="1">
      <alignment vertical="center" wrapText="1"/>
    </xf>
    <xf numFmtId="49" fontId="0" fillId="0" borderId="0" xfId="0" applyNumberFormat="1" applyAlignment="1">
      <alignment wrapText="1"/>
    </xf>
    <xf numFmtId="49" fontId="0" fillId="0" borderId="0" xfId="0" applyNumberFormat="1"/>
    <xf numFmtId="49" fontId="7" fillId="0" borderId="1" xfId="0" applyNumberFormat="1" applyFont="1" applyBorder="1"/>
    <xf numFmtId="4" fontId="0" fillId="0" borderId="0" xfId="0" applyNumberFormat="1"/>
    <xf numFmtId="0" fontId="13" fillId="0" borderId="0" xfId="5"/>
    <xf numFmtId="0" fontId="14" fillId="0" borderId="0" xfId="6"/>
    <xf numFmtId="0" fontId="1" fillId="0" borderId="0" xfId="6" applyFont="1" applyAlignment="1">
      <alignment wrapText="1"/>
    </xf>
    <xf numFmtId="0" fontId="7" fillId="0" borderId="0" xfId="0" applyFont="1"/>
    <xf numFmtId="0" fontId="19" fillId="0" borderId="0" xfId="0" applyFont="1"/>
    <xf numFmtId="4" fontId="19" fillId="0" borderId="0" xfId="0" applyNumberFormat="1" applyFont="1" applyAlignment="1">
      <alignment horizontal="right"/>
    </xf>
    <xf numFmtId="0" fontId="20" fillId="0" borderId="0" xfId="0" applyFont="1"/>
    <xf numFmtId="0" fontId="19" fillId="0" borderId="1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1" fontId="0" fillId="0" borderId="0" xfId="0" applyNumberFormat="1" applyAlignment="1">
      <alignment horizontal="center"/>
    </xf>
    <xf numFmtId="1" fontId="20" fillId="0" borderId="0" xfId="0" applyNumberFormat="1" applyFont="1"/>
    <xf numFmtId="0" fontId="17" fillId="0" borderId="1" xfId="0" applyFont="1" applyBorder="1"/>
    <xf numFmtId="0" fontId="7" fillId="0" borderId="1" xfId="0" applyNumberFormat="1" applyFont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 wrapText="1"/>
    </xf>
    <xf numFmtId="4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/>
    </xf>
    <xf numFmtId="1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4" fontId="19" fillId="0" borderId="1" xfId="0" applyNumberFormat="1" applyFont="1" applyBorder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0" fillId="4" borderId="0" xfId="0" applyFill="1" applyAlignment="1">
      <alignment horizontal="left"/>
    </xf>
    <xf numFmtId="0" fontId="0" fillId="4" borderId="0" xfId="0" applyFill="1" applyAlignment="1">
      <alignment wrapText="1"/>
    </xf>
    <xf numFmtId="0" fontId="0" fillId="4" borderId="0" xfId="0" applyFill="1"/>
    <xf numFmtId="0" fontId="18" fillId="4" borderId="1" xfId="1" applyFont="1" applyFill="1" applyBorder="1" applyAlignment="1">
      <alignment horizontal="center" vertical="center"/>
    </xf>
    <xf numFmtId="0" fontId="18" fillId="4" borderId="1" xfId="1" applyFont="1" applyFill="1" applyBorder="1" applyAlignment="1">
      <alignment wrapText="1"/>
    </xf>
    <xf numFmtId="49" fontId="18" fillId="4" borderId="1" xfId="0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wrapText="1"/>
    </xf>
    <xf numFmtId="0" fontId="18" fillId="4" borderId="1" xfId="5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0" fillId="0" borderId="0" xfId="0" applyAlignment="1"/>
    <xf numFmtId="1" fontId="19" fillId="0" borderId="1" xfId="0" applyNumberFormat="1" applyFont="1" applyBorder="1" applyAlignment="1">
      <alignment horizontal="left" vertical="center" wrapText="1"/>
    </xf>
    <xf numFmtId="0" fontId="19" fillId="0" borderId="1" xfId="0" applyFont="1" applyBorder="1" applyAlignment="1">
      <alignment wrapText="1"/>
    </xf>
    <xf numFmtId="0" fontId="0" fillId="0" borderId="1" xfId="0" applyBorder="1"/>
    <xf numFmtId="4" fontId="0" fillId="0" borderId="1" xfId="0" applyNumberFormat="1" applyBorder="1"/>
    <xf numFmtId="0" fontId="25" fillId="0" borderId="0" xfId="0" applyFont="1" applyAlignment="1">
      <alignment vertical="center" wrapText="1"/>
    </xf>
    <xf numFmtId="1" fontId="18" fillId="4" borderId="1" xfId="4" applyNumberFormat="1" applyFont="1" applyFill="1" applyBorder="1" applyAlignment="1">
      <alignment horizontal="center" vertical="center"/>
    </xf>
    <xf numFmtId="0" fontId="18" fillId="4" borderId="1" xfId="5" quotePrefix="1" applyFont="1" applyFill="1" applyBorder="1" applyAlignment="1">
      <alignment wrapText="1"/>
    </xf>
    <xf numFmtId="4" fontId="18" fillId="4" borderId="1" xfId="0" applyNumberFormat="1" applyFont="1" applyFill="1" applyBorder="1" applyAlignment="1">
      <alignment horizontal="left" wrapText="1"/>
    </xf>
    <xf numFmtId="0" fontId="19" fillId="0" borderId="1" xfId="0" applyFont="1" applyBorder="1"/>
    <xf numFmtId="0" fontId="19" fillId="0" borderId="1" xfId="0" applyNumberFormat="1" applyFont="1" applyBorder="1" applyAlignment="1">
      <alignment wrapText="1"/>
    </xf>
    <xf numFmtId="4" fontId="19" fillId="0" borderId="1" xfId="0" applyNumberFormat="1" applyFont="1" applyBorder="1" applyAlignment="1">
      <alignment horizontal="right"/>
    </xf>
    <xf numFmtId="164" fontId="22" fillId="0" borderId="1" xfId="26" applyFont="1" applyFill="1" applyBorder="1"/>
    <xf numFmtId="164" fontId="20" fillId="0" borderId="0" xfId="3" applyNumberFormat="1" applyFont="1" applyFill="1"/>
    <xf numFmtId="0" fontId="27" fillId="3" borderId="1" xfId="1" applyFont="1" applyFill="1" applyBorder="1" applyAlignment="1">
      <alignment horizontal="center" vertical="center"/>
    </xf>
    <xf numFmtId="0" fontId="27" fillId="3" borderId="1" xfId="1" applyFont="1" applyFill="1" applyBorder="1" applyAlignment="1">
      <alignment horizontal="center" vertical="center" wrapText="1"/>
    </xf>
    <xf numFmtId="0" fontId="27" fillId="0" borderId="0" xfId="1" applyFont="1" applyAlignment="1">
      <alignment horizontal="center" vertical="center"/>
    </xf>
    <xf numFmtId="0" fontId="3" fillId="4" borderId="0" xfId="0" applyFont="1" applyFill="1"/>
    <xf numFmtId="164" fontId="3" fillId="4" borderId="0" xfId="2" applyFont="1" applyFill="1"/>
    <xf numFmtId="43" fontId="29" fillId="0" borderId="1" xfId="3" applyFont="1" applyBorder="1"/>
    <xf numFmtId="0" fontId="29" fillId="0" borderId="0" xfId="0" applyFont="1" applyFill="1"/>
    <xf numFmtId="4" fontId="0" fillId="0" borderId="1" xfId="3" applyNumberFormat="1" applyFont="1" applyBorder="1"/>
    <xf numFmtId="0" fontId="0" fillId="0" borderId="1" xfId="0" applyBorder="1" applyAlignment="1">
      <alignment horizontal="center"/>
    </xf>
    <xf numFmtId="2" fontId="0" fillId="0" borderId="1" xfId="0" applyNumberFormat="1" applyFont="1" applyBorder="1" applyAlignment="1">
      <alignment vertical="center"/>
    </xf>
    <xf numFmtId="2" fontId="0" fillId="0" borderId="1" xfId="0" applyNumberFormat="1" applyFont="1" applyBorder="1" applyAlignment="1">
      <alignment vertical="center" wrapText="1"/>
    </xf>
    <xf numFmtId="0" fontId="2" fillId="3" borderId="1" xfId="7" applyFont="1" applyFill="1" applyBorder="1" applyAlignment="1">
      <alignment horizontal="center" vertical="center"/>
    </xf>
    <xf numFmtId="0" fontId="2" fillId="3" borderId="1" xfId="7" applyFont="1" applyFill="1" applyBorder="1" applyAlignment="1">
      <alignment horizontal="center" vertical="center" wrapText="1"/>
    </xf>
    <xf numFmtId="0" fontId="2" fillId="0" borderId="0" xfId="6" applyFont="1"/>
    <xf numFmtId="3" fontId="15" fillId="2" borderId="1" xfId="6" applyNumberFormat="1" applyFont="1" applyFill="1" applyBorder="1" applyAlignment="1">
      <alignment horizontal="left"/>
    </xf>
    <xf numFmtId="3" fontId="15" fillId="2" borderId="1" xfId="0" applyNumberFormat="1" applyFont="1" applyFill="1" applyBorder="1" applyAlignment="1">
      <alignment horizontal="left"/>
    </xf>
    <xf numFmtId="4" fontId="15" fillId="2" borderId="1" xfId="0" applyNumberFormat="1" applyFont="1" applyFill="1" applyBorder="1" applyAlignment="1">
      <alignment horizontal="left"/>
    </xf>
    <xf numFmtId="4" fontId="15" fillId="2" borderId="1" xfId="0" quotePrefix="1" applyNumberFormat="1" applyFont="1" applyFill="1" applyBorder="1" applyAlignment="1">
      <alignment horizontal="right" vertical="top" wrapText="1"/>
    </xf>
    <xf numFmtId="4" fontId="15" fillId="0" borderId="1" xfId="0" applyNumberFormat="1" applyFont="1" applyBorder="1"/>
    <xf numFmtId="4" fontId="15" fillId="2" borderId="1" xfId="0" quotePrefix="1" applyNumberFormat="1" applyFont="1" applyFill="1" applyBorder="1" applyAlignment="1">
      <alignment horizontal="right" wrapText="1"/>
    </xf>
    <xf numFmtId="0" fontId="16" fillId="0" borderId="0" xfId="0" applyFont="1" applyBorder="1"/>
    <xf numFmtId="3" fontId="15" fillId="0" borderId="1" xfId="0" applyNumberFormat="1" applyFont="1" applyBorder="1" applyAlignment="1">
      <alignment horizontal="left" wrapText="1"/>
    </xf>
    <xf numFmtId="4" fontId="15" fillId="2" borderId="1" xfId="0" applyNumberFormat="1" applyFont="1" applyFill="1" applyBorder="1" applyAlignment="1">
      <alignment horizontal="left" wrapText="1"/>
    </xf>
    <xf numFmtId="4" fontId="15" fillId="2" borderId="1" xfId="0" applyNumberFormat="1" applyFont="1" applyFill="1" applyBorder="1"/>
    <xf numFmtId="2" fontId="16" fillId="0" borderId="0" xfId="0" applyNumberFormat="1" applyFont="1" applyBorder="1"/>
    <xf numFmtId="3" fontId="15" fillId="0" borderId="1" xfId="0" applyNumberFormat="1" applyFont="1" applyBorder="1" applyAlignment="1">
      <alignment horizontal="left"/>
    </xf>
    <xf numFmtId="4" fontId="15" fillId="2" borderId="1" xfId="8" applyNumberFormat="1" applyFont="1" applyFill="1" applyBorder="1"/>
    <xf numFmtId="1" fontId="15" fillId="0" borderId="1" xfId="0" applyNumberFormat="1" applyFont="1" applyBorder="1" applyAlignment="1">
      <alignment horizontal="left"/>
    </xf>
    <xf numFmtId="49" fontId="15" fillId="0" borderId="1" xfId="0" applyNumberFormat="1" applyFont="1" applyBorder="1" applyAlignment="1">
      <alignment horizontal="left"/>
    </xf>
    <xf numFmtId="4" fontId="15" fillId="0" borderId="1" xfId="8" applyNumberFormat="1" applyFont="1" applyFill="1" applyBorder="1"/>
    <xf numFmtId="3" fontId="15" fillId="0" borderId="1" xfId="0" quotePrefix="1" applyNumberFormat="1" applyFont="1" applyBorder="1" applyAlignment="1">
      <alignment horizontal="left"/>
    </xf>
    <xf numFmtId="0" fontId="30" fillId="0" borderId="0" xfId="0" applyFont="1" applyBorder="1"/>
    <xf numFmtId="4" fontId="32" fillId="0" borderId="1" xfId="0" applyNumberFormat="1" applyFont="1" applyBorder="1" applyAlignment="1">
      <alignment vertical="center"/>
    </xf>
    <xf numFmtId="4" fontId="19" fillId="0" borderId="1" xfId="3" applyNumberFormat="1" applyFont="1" applyBorder="1" applyAlignment="1">
      <alignment horizontal="right"/>
    </xf>
    <xf numFmtId="0" fontId="0" fillId="0" borderId="2" xfId="0" applyBorder="1"/>
    <xf numFmtId="164" fontId="0" fillId="0" borderId="0" xfId="2" applyFont="1"/>
    <xf numFmtId="4" fontId="8" fillId="0" borderId="1" xfId="0" applyNumberFormat="1" applyFont="1" applyBorder="1"/>
    <xf numFmtId="1" fontId="28" fillId="0" borderId="1" xfId="4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 applyProtection="1">
      <alignment vertical="center" wrapText="1"/>
    </xf>
    <xf numFmtId="4" fontId="28" fillId="0" borderId="1" xfId="4" applyNumberFormat="1" applyFont="1" applyBorder="1" applyAlignment="1">
      <alignment horizontal="right" vertical="top"/>
    </xf>
    <xf numFmtId="4" fontId="9" fillId="0" borderId="1" xfId="0" applyNumberFormat="1" applyFont="1" applyBorder="1"/>
    <xf numFmtId="4" fontId="11" fillId="7" borderId="1" xfId="0" applyNumberFormat="1" applyFont="1" applyFill="1" applyBorder="1"/>
    <xf numFmtId="4" fontId="0" fillId="0" borderId="1" xfId="3" applyNumberFormat="1" applyFont="1" applyBorder="1" applyAlignment="1">
      <alignment vertical="center"/>
    </xf>
    <xf numFmtId="0" fontId="0" fillId="0" borderId="1" xfId="0" applyBorder="1" applyAlignment="1">
      <alignment wrapText="1"/>
    </xf>
    <xf numFmtId="4" fontId="13" fillId="0" borderId="0" xfId="5" applyNumberFormat="1"/>
    <xf numFmtId="164" fontId="34" fillId="0" borderId="0" xfId="3" applyNumberFormat="1" applyFont="1" applyFill="1"/>
    <xf numFmtId="4" fontId="34" fillId="0" borderId="0" xfId="0" applyNumberFormat="1" applyFont="1" applyAlignment="1">
      <alignment vertical="center"/>
    </xf>
    <xf numFmtId="0" fontId="35" fillId="0" borderId="0" xfId="0" applyFont="1" applyFill="1"/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 horizontal="center"/>
    </xf>
    <xf numFmtId="0" fontId="35" fillId="0" borderId="0" xfId="0" applyFont="1" applyFill="1" applyAlignment="1"/>
    <xf numFmtId="4" fontId="35" fillId="0" borderId="0" xfId="0" applyNumberFormat="1" applyFont="1" applyFill="1"/>
    <xf numFmtId="0" fontId="36" fillId="3" borderId="1" xfId="1" applyFont="1" applyFill="1" applyBorder="1" applyAlignment="1">
      <alignment horizontal="center" vertical="center"/>
    </xf>
    <xf numFmtId="4" fontId="36" fillId="3" borderId="1" xfId="1" applyNumberFormat="1" applyFont="1" applyFill="1" applyBorder="1" applyAlignment="1">
      <alignment horizontal="center" vertical="center" wrapText="1"/>
    </xf>
    <xf numFmtId="4" fontId="36" fillId="3" borderId="1" xfId="1" applyNumberFormat="1" applyFont="1" applyFill="1" applyBorder="1" applyAlignment="1">
      <alignment horizontal="center" vertical="center"/>
    </xf>
    <xf numFmtId="0" fontId="36" fillId="0" borderId="0" xfId="1" applyFont="1" applyFill="1" applyAlignment="1">
      <alignment horizontal="center" vertical="center"/>
    </xf>
    <xf numFmtId="0" fontId="37" fillId="0" borderId="0" xfId="1" applyFont="1"/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" xfId="0" quotePrefix="1" applyBorder="1" applyAlignment="1">
      <alignment wrapText="1"/>
    </xf>
    <xf numFmtId="0" fontId="0" fillId="0" borderId="2" xfId="0" quotePrefix="1" applyBorder="1" applyAlignment="1">
      <alignment wrapText="1"/>
    </xf>
    <xf numFmtId="10" fontId="0" fillId="0" borderId="1" xfId="27" applyNumberFormat="1" applyFont="1" applyBorder="1"/>
    <xf numFmtId="0" fontId="37" fillId="0" borderId="0" xfId="1" applyFont="1" applyAlignment="1">
      <alignment horizontal="center"/>
    </xf>
    <xf numFmtId="0" fontId="0" fillId="0" borderId="0" xfId="0" applyAlignment="1">
      <alignment horizontal="left"/>
    </xf>
    <xf numFmtId="164" fontId="0" fillId="0" borderId="1" xfId="2" applyFont="1" applyBorder="1"/>
    <xf numFmtId="0" fontId="37" fillId="0" borderId="0" xfId="1" applyFont="1" applyAlignment="1">
      <alignment vertical="center" wrapText="1"/>
    </xf>
    <xf numFmtId="0" fontId="37" fillId="0" borderId="0" xfId="1" applyFont="1" applyAlignment="1"/>
    <xf numFmtId="4" fontId="2" fillId="3" borderId="1" xfId="1" applyNumberFormat="1" applyFont="1" applyFill="1" applyBorder="1" applyAlignment="1">
      <alignment horizontal="center" vertical="center" wrapText="1"/>
    </xf>
    <xf numFmtId="0" fontId="27" fillId="3" borderId="1" xfId="1" applyFont="1" applyFill="1" applyBorder="1" applyAlignment="1">
      <alignment horizontal="left" vertical="center"/>
    </xf>
    <xf numFmtId="2" fontId="0" fillId="0" borderId="1" xfId="0" applyNumberFormat="1" applyBorder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0" fontId="0" fillId="0" borderId="1" xfId="0" applyBorder="1" applyAlignment="1">
      <alignment horizontal="left"/>
    </xf>
    <xf numFmtId="0" fontId="3" fillId="4" borderId="0" xfId="0" applyFont="1" applyFill="1" applyAlignment="1">
      <alignment horizontal="left"/>
    </xf>
    <xf numFmtId="4" fontId="1" fillId="0" borderId="0" xfId="1" applyNumberFormat="1"/>
    <xf numFmtId="4" fontId="2" fillId="3" borderId="1" xfId="7" applyNumberFormat="1" applyFont="1" applyFill="1" applyBorder="1" applyAlignment="1">
      <alignment horizontal="center" vertical="center" wrapText="1"/>
    </xf>
    <xf numFmtId="4" fontId="16" fillId="0" borderId="0" xfId="0" applyNumberFormat="1" applyFont="1" applyBorder="1"/>
    <xf numFmtId="4" fontId="14" fillId="0" borderId="0" xfId="6" applyNumberFormat="1"/>
    <xf numFmtId="4" fontId="22" fillId="0" borderId="1" xfId="26" applyNumberFormat="1" applyFont="1" applyFill="1" applyBorder="1"/>
    <xf numFmtId="4" fontId="34" fillId="0" borderId="0" xfId="3" applyNumberFormat="1" applyFont="1" applyFill="1"/>
    <xf numFmtId="4" fontId="20" fillId="0" borderId="0" xfId="3" applyNumberFormat="1" applyFont="1" applyFill="1"/>
    <xf numFmtId="4" fontId="2" fillId="3" borderId="3" xfId="1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/>
    </xf>
    <xf numFmtId="164" fontId="0" fillId="0" borderId="0" xfId="0" applyNumberFormat="1"/>
    <xf numFmtId="164" fontId="0" fillId="4" borderId="0" xfId="2" applyFont="1" applyFill="1"/>
    <xf numFmtId="164" fontId="37" fillId="0" borderId="0" xfId="2" applyFont="1" applyAlignment="1">
      <alignment horizontal="center"/>
    </xf>
    <xf numFmtId="4" fontId="39" fillId="0" borderId="1" xfId="0" applyNumberFormat="1" applyFont="1" applyBorder="1"/>
    <xf numFmtId="0" fontId="39" fillId="0" borderId="1" xfId="0" applyFont="1" applyBorder="1" applyAlignment="1">
      <alignment horizontal="left"/>
    </xf>
    <xf numFmtId="43" fontId="1" fillId="0" borderId="1" xfId="3" applyNumberFormat="1" applyFont="1" applyFill="1" applyBorder="1" applyAlignment="1">
      <alignment horizontal="right"/>
    </xf>
    <xf numFmtId="4" fontId="39" fillId="0" borderId="0" xfId="0" applyNumberFormat="1" applyFont="1"/>
    <xf numFmtId="0" fontId="39" fillId="0" borderId="1" xfId="0" applyFont="1" applyBorder="1"/>
    <xf numFmtId="4" fontId="41" fillId="0" borderId="1" xfId="4" applyNumberFormat="1" applyFont="1" applyBorder="1" applyAlignment="1">
      <alignment horizontal="right" vertical="top"/>
    </xf>
    <xf numFmtId="43" fontId="1" fillId="0" borderId="1" xfId="3" applyNumberFormat="1" applyFont="1" applyFill="1" applyBorder="1" applyAlignment="1">
      <alignment horizontal="right" vertical="center"/>
    </xf>
    <xf numFmtId="43" fontId="1" fillId="0" borderId="1" xfId="3" applyNumberFormat="1" applyFont="1" applyFill="1" applyBorder="1" applyAlignment="1">
      <alignment vertical="center"/>
    </xf>
    <xf numFmtId="0" fontId="1" fillId="0" borderId="1" xfId="0" applyFont="1" applyBorder="1" applyAlignment="1">
      <alignment horizontal="left"/>
    </xf>
    <xf numFmtId="0" fontId="1" fillId="4" borderId="1" xfId="0" applyFont="1" applyFill="1" applyBorder="1"/>
    <xf numFmtId="164" fontId="1" fillId="4" borderId="1" xfId="2" applyFont="1" applyFill="1" applyBorder="1"/>
    <xf numFmtId="0" fontId="1" fillId="0" borderId="1" xfId="5" applyFont="1" applyBorder="1"/>
    <xf numFmtId="0" fontId="1" fillId="0" borderId="0" xfId="5" applyFont="1"/>
    <xf numFmtId="0" fontId="1" fillId="4" borderId="1" xfId="0" applyFont="1" applyFill="1" applyBorder="1" applyAlignment="1">
      <alignment horizontal="left"/>
    </xf>
    <xf numFmtId="49" fontId="1" fillId="0" borderId="1" xfId="0" applyNumberFormat="1" applyFont="1" applyBorder="1"/>
    <xf numFmtId="49" fontId="1" fillId="0" borderId="0" xfId="0" applyNumberFormat="1" applyFont="1"/>
    <xf numFmtId="164" fontId="1" fillId="0" borderId="1" xfId="2" applyFont="1" applyBorder="1"/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2" applyFont="1" applyBorder="1" applyAlignment="1">
      <alignment vertical="center" wrapText="1"/>
    </xf>
    <xf numFmtId="3" fontId="1" fillId="2" borderId="1" xfId="6" applyNumberFormat="1" applyFont="1" applyFill="1" applyBorder="1" applyAlignment="1">
      <alignment horizontal="left"/>
    </xf>
    <xf numFmtId="164" fontId="1" fillId="0" borderId="1" xfId="2" applyFont="1" applyBorder="1" applyAlignment="1">
      <alignment wrapText="1"/>
    </xf>
    <xf numFmtId="0" fontId="1" fillId="2" borderId="1" xfId="1" applyFont="1" applyFill="1" applyBorder="1" applyAlignment="1">
      <alignment horizontal="left"/>
    </xf>
    <xf numFmtId="40" fontId="1" fillId="0" borderId="1" xfId="3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49" fontId="2" fillId="0" borderId="1" xfId="0" applyNumberFormat="1" applyFont="1" applyBorder="1" applyAlignment="1">
      <alignment horizontal="left"/>
    </xf>
    <xf numFmtId="43" fontId="1" fillId="0" borderId="1" xfId="3" applyFont="1" applyBorder="1" applyAlignment="1">
      <alignment vertical="center"/>
    </xf>
    <xf numFmtId="2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1" xfId="1" applyFont="1" applyBorder="1"/>
    <xf numFmtId="0" fontId="1" fillId="0" borderId="0" xfId="1" applyFont="1"/>
    <xf numFmtId="2" fontId="1" fillId="0" borderId="1" xfId="0" applyNumberFormat="1" applyFont="1" applyBorder="1" applyAlignment="1">
      <alignment horizontal="left" vertical="center" wrapText="1"/>
    </xf>
    <xf numFmtId="164" fontId="1" fillId="0" borderId="1" xfId="2" applyFont="1" applyBorder="1" applyAlignment="1">
      <alignment vertical="center"/>
    </xf>
    <xf numFmtId="0" fontId="1" fillId="0" borderId="1" xfId="6" applyFont="1" applyBorder="1"/>
    <xf numFmtId="0" fontId="1" fillId="0" borderId="0" xfId="6" applyFont="1"/>
    <xf numFmtId="164" fontId="1" fillId="0" borderId="1" xfId="2" applyFont="1" applyFill="1" applyBorder="1"/>
    <xf numFmtId="1" fontId="1" fillId="0" borderId="1" xfId="0" applyNumberFormat="1" applyFont="1" applyBorder="1" applyAlignment="1">
      <alignment horizontal="left" vertical="center" wrapText="1"/>
    </xf>
    <xf numFmtId="164" fontId="1" fillId="0" borderId="1" xfId="3" applyNumberFormat="1" applyFont="1" applyFill="1" applyBorder="1"/>
    <xf numFmtId="0" fontId="1" fillId="0" borderId="1" xfId="0" applyFont="1" applyBorder="1"/>
    <xf numFmtId="0" fontId="1" fillId="0" borderId="0" xfId="0" applyFont="1"/>
    <xf numFmtId="0" fontId="1" fillId="4" borderId="0" xfId="0" applyFont="1" applyFill="1"/>
    <xf numFmtId="0" fontId="1" fillId="0" borderId="0" xfId="0" applyFont="1" applyFill="1" applyAlignment="1">
      <alignment horizontal="left"/>
    </xf>
    <xf numFmtId="164" fontId="1" fillId="0" borderId="0" xfId="2" applyFont="1" applyFill="1" applyAlignment="1"/>
    <xf numFmtId="164" fontId="1" fillId="0" borderId="0" xfId="2" applyFont="1" applyFill="1"/>
    <xf numFmtId="4" fontId="1" fillId="0" borderId="0" xfId="0" applyNumberFormat="1" applyFont="1" applyFill="1"/>
    <xf numFmtId="0" fontId="1" fillId="0" borderId="0" xfId="0" applyFont="1" applyFill="1"/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3" fontId="2" fillId="2" borderId="1" xfId="6" applyNumberFormat="1" applyFont="1" applyFill="1" applyBorder="1" applyAlignment="1">
      <alignment horizontal="left"/>
    </xf>
    <xf numFmtId="0" fontId="2" fillId="2" borderId="1" xfId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left" vertical="center" wrapText="1"/>
    </xf>
    <xf numFmtId="4" fontId="40" fillId="0" borderId="1" xfId="0" applyNumberFormat="1" applyFont="1" applyBorder="1"/>
    <xf numFmtId="0" fontId="1" fillId="3" borderId="1" xfId="1" applyFont="1" applyFill="1" applyBorder="1" applyAlignment="1">
      <alignment horizontal="left" vertical="center"/>
    </xf>
    <xf numFmtId="164" fontId="1" fillId="3" borderId="1" xfId="2" applyFont="1" applyFill="1" applyBorder="1" applyAlignment="1">
      <alignment horizontal="center" vertical="center"/>
    </xf>
    <xf numFmtId="164" fontId="1" fillId="3" borderId="1" xfId="2" applyFont="1" applyFill="1" applyBorder="1" applyAlignment="1">
      <alignment horizontal="center" vertical="center" wrapText="1"/>
    </xf>
    <xf numFmtId="4" fontId="1" fillId="3" borderId="1" xfId="1" applyNumberFormat="1" applyFont="1" applyFill="1" applyBorder="1" applyAlignment="1">
      <alignment horizontal="center" vertical="center"/>
    </xf>
    <xf numFmtId="4" fontId="1" fillId="3" borderId="1" xfId="1" applyNumberFormat="1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1" fillId="3" borderId="1" xfId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/>
    </xf>
    <xf numFmtId="0" fontId="1" fillId="0" borderId="1" xfId="5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6" applyNumberFormat="1" applyFont="1" applyBorder="1" applyAlignment="1">
      <alignment horizontal="center"/>
    </xf>
    <xf numFmtId="0" fontId="1" fillId="0" borderId="1" xfId="1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39" fillId="0" borderId="1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164" fontId="1" fillId="0" borderId="1" xfId="2" applyFont="1" applyFill="1" applyBorder="1" applyAlignment="1"/>
    <xf numFmtId="0" fontId="2" fillId="0" borderId="1" xfId="0" applyNumberFormat="1" applyFont="1" applyBorder="1" applyAlignment="1">
      <alignment horizontal="left"/>
    </xf>
    <xf numFmtId="4" fontId="39" fillId="0" borderId="0" xfId="0" applyNumberFormat="1" applyFont="1" applyBorder="1"/>
    <xf numFmtId="4" fontId="39" fillId="0" borderId="4" xfId="0" applyNumberFormat="1" applyFont="1" applyBorder="1"/>
    <xf numFmtId="0" fontId="2" fillId="0" borderId="1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164" fontId="1" fillId="8" borderId="1" xfId="2" applyFont="1" applyFill="1" applyBorder="1" applyAlignment="1"/>
    <xf numFmtId="43" fontId="1" fillId="8" borderId="1" xfId="3" applyNumberFormat="1" applyFont="1" applyFill="1" applyBorder="1" applyAlignment="1">
      <alignment horizontal="right"/>
    </xf>
    <xf numFmtId="4" fontId="27" fillId="3" borderId="1" xfId="2" applyNumberFormat="1" applyFont="1" applyFill="1" applyBorder="1" applyAlignment="1">
      <alignment horizontal="center" vertical="center" wrapText="1"/>
    </xf>
    <xf numFmtId="4" fontId="3" fillId="4" borderId="0" xfId="2" applyNumberFormat="1" applyFont="1" applyFill="1"/>
    <xf numFmtId="0" fontId="0" fillId="0" borderId="5" xfId="0" applyBorder="1"/>
    <xf numFmtId="4" fontId="26" fillId="7" borderId="1" xfId="0" applyNumberFormat="1" applyFont="1" applyFill="1" applyBorder="1"/>
    <xf numFmtId="164" fontId="3" fillId="0" borderId="0" xfId="2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4" borderId="1" xfId="0" applyFill="1" applyBorder="1"/>
    <xf numFmtId="164" fontId="0" fillId="4" borderId="1" xfId="2" applyFont="1" applyFill="1" applyBorder="1" applyAlignment="1">
      <alignment wrapText="1"/>
    </xf>
    <xf numFmtId="164" fontId="0" fillId="4" borderId="1" xfId="2" applyFont="1" applyFill="1" applyBorder="1"/>
    <xf numFmtId="164" fontId="0" fillId="0" borderId="0" xfId="2" applyFont="1" applyAlignment="1">
      <alignment horizontal="left" vertical="center"/>
    </xf>
    <xf numFmtId="164" fontId="0" fillId="0" borderId="0" xfId="2" applyFont="1" applyAlignment="1">
      <alignment vertical="center"/>
    </xf>
    <xf numFmtId="0" fontId="44" fillId="0" borderId="0" xfId="0" applyFont="1" applyAlignment="1">
      <alignment horizontal="left"/>
    </xf>
    <xf numFmtId="0" fontId="37" fillId="0" borderId="0" xfId="1" applyFont="1" applyAlignment="1">
      <alignment vertical="center"/>
    </xf>
    <xf numFmtId="0" fontId="37" fillId="0" borderId="0" xfId="1" applyFont="1" applyAlignment="1">
      <alignment horizontal="center"/>
    </xf>
    <xf numFmtId="4" fontId="29" fillId="0" borderId="1" xfId="0" applyNumberFormat="1" applyFont="1" applyFill="1" applyBorder="1"/>
    <xf numFmtId="0" fontId="0" fillId="0" borderId="0" xfId="0" applyAlignment="1">
      <alignment vertical="center"/>
    </xf>
    <xf numFmtId="0" fontId="4" fillId="9" borderId="1" xfId="0" applyFont="1" applyFill="1" applyBorder="1" applyAlignment="1">
      <alignment horizontal="center" vertical="center" wrapText="1"/>
    </xf>
    <xf numFmtId="43" fontId="42" fillId="9" borderId="1" xfId="3" applyFont="1" applyFill="1" applyBorder="1" applyAlignment="1">
      <alignment horizontal="center" vertical="center" wrapText="1"/>
    </xf>
    <xf numFmtId="0" fontId="38" fillId="9" borderId="1" xfId="0" applyFont="1" applyFill="1" applyBorder="1"/>
    <xf numFmtId="0" fontId="43" fillId="9" borderId="1" xfId="0" applyFont="1" applyFill="1" applyBorder="1"/>
    <xf numFmtId="164" fontId="43" fillId="9" borderId="1" xfId="2" applyFont="1" applyFill="1" applyBorder="1"/>
    <xf numFmtId="10" fontId="43" fillId="9" borderId="1" xfId="27" applyNumberFormat="1" applyFont="1" applyFill="1" applyBorder="1"/>
    <xf numFmtId="0" fontId="37" fillId="0" borderId="0" xfId="1" applyFont="1" applyAlignment="1">
      <alignment horizontal="center"/>
    </xf>
    <xf numFmtId="164" fontId="0" fillId="4" borderId="1" xfId="2" applyFont="1" applyFill="1" applyBorder="1" applyAlignment="1">
      <alignment horizontal="left"/>
    </xf>
    <xf numFmtId="164" fontId="45" fillId="6" borderId="1" xfId="2" applyFont="1" applyFill="1" applyBorder="1" applyAlignment="1">
      <alignment horizontal="center" vertical="center" wrapText="1"/>
    </xf>
    <xf numFmtId="164" fontId="45" fillId="6" borderId="1" xfId="2" applyFont="1" applyFill="1" applyBorder="1" applyAlignment="1">
      <alignment horizontal="center" vertical="center"/>
    </xf>
    <xf numFmtId="164" fontId="4" fillId="6" borderId="1" xfId="2" applyFont="1" applyFill="1" applyBorder="1" applyAlignment="1">
      <alignment horizontal="left"/>
    </xf>
    <xf numFmtId="164" fontId="4" fillId="6" borderId="1" xfId="2" applyFont="1" applyFill="1" applyBorder="1" applyAlignment="1">
      <alignment wrapText="1"/>
    </xf>
    <xf numFmtId="164" fontId="4" fillId="6" borderId="1" xfId="2" applyFont="1" applyFill="1" applyBorder="1"/>
    <xf numFmtId="0" fontId="0" fillId="10" borderId="1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37" fillId="0" borderId="0" xfId="1" applyFont="1" applyAlignment="1">
      <alignment horizontal="center"/>
    </xf>
    <xf numFmtId="164" fontId="45" fillId="6" borderId="1" xfId="2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164" fontId="0" fillId="0" borderId="1" xfId="2" applyFont="1" applyFill="1" applyBorder="1"/>
    <xf numFmtId="10" fontId="0" fillId="0" borderId="1" xfId="27" applyNumberFormat="1" applyFont="1" applyFill="1" applyBorder="1"/>
    <xf numFmtId="0" fontId="0" fillId="0" borderId="0" xfId="0" applyFill="1"/>
    <xf numFmtId="0" fontId="14" fillId="0" borderId="1" xfId="6" applyBorder="1"/>
    <xf numFmtId="164" fontId="13" fillId="0" borderId="0" xfId="2" applyFont="1"/>
    <xf numFmtId="0" fontId="13" fillId="0" borderId="0" xfId="5" applyAlignment="1">
      <alignment wrapText="1"/>
    </xf>
    <xf numFmtId="164" fontId="13" fillId="0" borderId="0" xfId="2" applyFont="1" applyAlignment="1">
      <alignment wrapText="1"/>
    </xf>
    <xf numFmtId="0" fontId="0" fillId="0" borderId="1" xfId="0" pivotButton="1" applyBorder="1" applyAlignment="1">
      <alignment horizontal="center"/>
    </xf>
    <xf numFmtId="0" fontId="0" fillId="0" borderId="0" xfId="0" applyAlignment="1">
      <alignment horizontal="center"/>
    </xf>
    <xf numFmtId="164" fontId="0" fillId="0" borderId="1" xfId="0" applyNumberFormat="1" applyBorder="1"/>
    <xf numFmtId="10" fontId="0" fillId="0" borderId="1" xfId="0" applyNumberFormat="1" applyBorder="1"/>
    <xf numFmtId="0" fontId="37" fillId="0" borderId="0" xfId="1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7" fillId="0" borderId="0" xfId="1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7" fillId="0" borderId="0" xfId="1" applyFont="1" applyAlignment="1">
      <alignment horizontal="center"/>
    </xf>
    <xf numFmtId="164" fontId="45" fillId="6" borderId="1" xfId="2" applyFont="1" applyFill="1" applyBorder="1" applyAlignment="1">
      <alignment horizontal="center" vertical="center" wrapText="1"/>
    </xf>
    <xf numFmtId="164" fontId="24" fillId="6" borderId="1" xfId="2" applyFont="1" applyFill="1" applyBorder="1" applyAlignment="1">
      <alignment horizontal="center" vertical="center" wrapText="1"/>
    </xf>
    <xf numFmtId="0" fontId="37" fillId="0" borderId="0" xfId="1" applyFont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11" fillId="7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vertical="center"/>
    </xf>
    <xf numFmtId="2" fontId="5" fillId="3" borderId="1" xfId="0" applyNumberFormat="1" applyFont="1" applyFill="1" applyBorder="1" applyAlignment="1">
      <alignment horizontal="left" vertical="center"/>
    </xf>
    <xf numFmtId="4" fontId="5" fillId="3" borderId="1" xfId="3" applyNumberFormat="1" applyFont="1" applyFill="1" applyBorder="1" applyAlignment="1">
      <alignment vertical="center"/>
    </xf>
    <xf numFmtId="2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47" fillId="3" borderId="1" xfId="0" applyFont="1" applyFill="1" applyBorder="1" applyAlignment="1">
      <alignment vertical="center" wrapText="1"/>
    </xf>
    <xf numFmtId="0" fontId="47" fillId="3" borderId="1" xfId="0" applyFont="1" applyFill="1" applyBorder="1" applyAlignment="1">
      <alignment horizontal="center" vertical="center" wrapText="1"/>
    </xf>
    <xf numFmtId="4" fontId="47" fillId="3" borderId="1" xfId="3" applyNumberFormat="1" applyFont="1" applyFill="1" applyBorder="1" applyAlignment="1">
      <alignment vertical="center" wrapText="1"/>
    </xf>
    <xf numFmtId="0" fontId="48" fillId="3" borderId="1" xfId="0" applyFont="1" applyFill="1" applyBorder="1" applyAlignment="1">
      <alignment vertical="center" wrapText="1"/>
    </xf>
    <xf numFmtId="0" fontId="30" fillId="3" borderId="1" xfId="0" applyFont="1" applyFill="1" applyBorder="1"/>
    <xf numFmtId="4" fontId="31" fillId="3" borderId="1" xfId="0" applyNumberFormat="1" applyFont="1" applyFill="1" applyBorder="1"/>
    <xf numFmtId="0" fontId="35" fillId="3" borderId="1" xfId="0" applyFont="1" applyFill="1" applyBorder="1"/>
    <xf numFmtId="4" fontId="35" fillId="3" borderId="1" xfId="0" applyNumberFormat="1" applyFont="1" applyFill="1" applyBorder="1"/>
    <xf numFmtId="0" fontId="35" fillId="0" borderId="1" xfId="0" applyFont="1" applyBorder="1"/>
    <xf numFmtId="0" fontId="35" fillId="0" borderId="1" xfId="0" applyFont="1" applyBorder="1" applyAlignment="1">
      <alignment wrapText="1"/>
    </xf>
    <xf numFmtId="0" fontId="35" fillId="0" borderId="0" xfId="0" applyFont="1"/>
    <xf numFmtId="0" fontId="35" fillId="0" borderId="5" xfId="0" applyFont="1" applyBorder="1"/>
    <xf numFmtId="0" fontId="15" fillId="0" borderId="1" xfId="0" applyFont="1" applyBorder="1"/>
    <xf numFmtId="0" fontId="35" fillId="0" borderId="1" xfId="0" applyFont="1" applyBorder="1" applyAlignment="1">
      <alignment horizontal="center"/>
    </xf>
    <xf numFmtId="4" fontId="49" fillId="0" borderId="1" xfId="26" applyNumberFormat="1" applyFont="1" applyFill="1" applyBorder="1"/>
    <xf numFmtId="164" fontId="49" fillId="0" borderId="1" xfId="26" applyFont="1" applyFill="1" applyBorder="1"/>
    <xf numFmtId="0" fontId="50" fillId="0" borderId="0" xfId="0" applyFont="1"/>
    <xf numFmtId="43" fontId="51" fillId="0" borderId="0" xfId="0" applyNumberFormat="1" applyFont="1"/>
    <xf numFmtId="0" fontId="51" fillId="0" borderId="0" xfId="0" applyFont="1" applyAlignment="1">
      <alignment vertical="center" wrapText="1"/>
    </xf>
    <xf numFmtId="0" fontId="21" fillId="3" borderId="1" xfId="0" applyFont="1" applyFill="1" applyBorder="1" applyAlignment="1">
      <alignment vertical="center" wrapText="1"/>
    </xf>
    <xf numFmtId="1" fontId="23" fillId="3" borderId="1" xfId="0" applyNumberFormat="1" applyFont="1" applyFill="1" applyBorder="1" applyAlignment="1">
      <alignment horizontal="center" vertical="center" wrapText="1"/>
    </xf>
    <xf numFmtId="4" fontId="23" fillId="3" borderId="1" xfId="3" applyNumberFormat="1" applyFont="1" applyFill="1" applyBorder="1" applyAlignment="1">
      <alignment vertical="center" wrapText="1"/>
    </xf>
    <xf numFmtId="164" fontId="23" fillId="3" borderId="1" xfId="3" applyNumberFormat="1" applyFont="1" applyFill="1" applyBorder="1" applyAlignment="1">
      <alignment vertical="center" wrapText="1"/>
    </xf>
    <xf numFmtId="1" fontId="52" fillId="3" borderId="1" xfId="0" applyNumberFormat="1" applyFont="1" applyFill="1" applyBorder="1" applyAlignment="1">
      <alignment horizontal="center" vertical="center" wrapText="1"/>
    </xf>
    <xf numFmtId="1" fontId="35" fillId="0" borderId="1" xfId="0" applyNumberFormat="1" applyFont="1" applyBorder="1" applyAlignment="1">
      <alignment horizontal="left" vertical="center" wrapText="1"/>
    </xf>
    <xf numFmtId="1" fontId="35" fillId="0" borderId="1" xfId="0" applyNumberFormat="1" applyFont="1" applyBorder="1" applyAlignment="1">
      <alignment horizontal="center" vertical="center" wrapText="1"/>
    </xf>
    <xf numFmtId="0" fontId="35" fillId="0" borderId="1" xfId="0" applyFont="1" applyBorder="1" applyAlignment="1">
      <alignment horizontal="left" vertical="center" wrapText="1"/>
    </xf>
    <xf numFmtId="4" fontId="35" fillId="0" borderId="1" xfId="0" applyNumberFormat="1" applyFont="1" applyBorder="1" applyAlignment="1">
      <alignment horizontal="right" vertical="center" wrapText="1"/>
    </xf>
    <xf numFmtId="1" fontId="48" fillId="3" borderId="1" xfId="0" applyNumberFormat="1" applyFont="1" applyFill="1" applyBorder="1" applyAlignment="1">
      <alignment vertical="center"/>
    </xf>
    <xf numFmtId="1" fontId="48" fillId="3" borderId="1" xfId="0" applyNumberFormat="1" applyFont="1" applyFill="1" applyBorder="1" applyAlignment="1">
      <alignment horizontal="center" vertical="center"/>
    </xf>
    <xf numFmtId="4" fontId="47" fillId="3" borderId="1" xfId="0" applyNumberFormat="1" applyFont="1" applyFill="1" applyBorder="1" applyAlignment="1">
      <alignment horizontal="right" vertical="center"/>
    </xf>
    <xf numFmtId="0" fontId="1" fillId="2" borderId="1" xfId="1" applyFont="1" applyFill="1" applyBorder="1"/>
    <xf numFmtId="4" fontId="35" fillId="0" borderId="1" xfId="0" applyNumberFormat="1" applyFont="1" applyBorder="1" applyAlignment="1">
      <alignment vertical="center"/>
    </xf>
    <xf numFmtId="0" fontId="33" fillId="3" borderId="1" xfId="0" applyFont="1" applyFill="1" applyBorder="1" applyAlignment="1">
      <alignment vertical="center"/>
    </xf>
    <xf numFmtId="0" fontId="33" fillId="3" borderId="1" xfId="0" applyFont="1" applyFill="1" applyBorder="1" applyAlignment="1">
      <alignment horizontal="left" vertical="center"/>
    </xf>
    <xf numFmtId="4" fontId="33" fillId="3" borderId="1" xfId="0" applyNumberFormat="1" applyFont="1" applyFill="1" applyBorder="1" applyAlignment="1">
      <alignment vertical="center"/>
    </xf>
    <xf numFmtId="0" fontId="5" fillId="3" borderId="1" xfId="0" applyFont="1" applyFill="1" applyBorder="1"/>
    <xf numFmtId="0" fontId="35" fillId="0" borderId="1" xfId="0" applyNumberFormat="1" applyFont="1" applyBorder="1" applyAlignment="1">
      <alignment wrapText="1"/>
    </xf>
    <xf numFmtId="4" fontId="35" fillId="0" borderId="1" xfId="3" applyNumberFormat="1" applyFont="1" applyBorder="1" applyAlignment="1">
      <alignment horizontal="right"/>
    </xf>
    <xf numFmtId="0" fontId="36" fillId="0" borderId="0" xfId="0" applyFont="1"/>
    <xf numFmtId="4" fontId="35" fillId="0" borderId="1" xfId="0" applyNumberFormat="1" applyFont="1" applyBorder="1" applyAlignment="1">
      <alignment horizontal="right"/>
    </xf>
    <xf numFmtId="0" fontId="9" fillId="3" borderId="1" xfId="0" applyFont="1" applyFill="1" applyBorder="1"/>
    <xf numFmtId="4" fontId="5" fillId="3" borderId="1" xfId="3" applyNumberFormat="1" applyFont="1" applyFill="1" applyBorder="1" applyAlignment="1">
      <alignment horizontal="right"/>
    </xf>
    <xf numFmtId="0" fontId="2" fillId="3" borderId="6" xfId="1" applyFont="1" applyFill="1" applyBorder="1" applyAlignment="1">
      <alignment horizontal="center" vertical="center"/>
    </xf>
    <xf numFmtId="0" fontId="13" fillId="0" borderId="0" xfId="5" applyAlignment="1">
      <alignment horizontal="center"/>
    </xf>
    <xf numFmtId="0" fontId="13" fillId="0" borderId="0" xfId="5" applyAlignment="1">
      <alignment horizontal="center" wrapText="1"/>
    </xf>
    <xf numFmtId="0" fontId="36" fillId="3" borderId="5" xfId="0" quotePrefix="1" applyFont="1" applyFill="1" applyBorder="1" applyAlignment="1">
      <alignment horizontal="center"/>
    </xf>
    <xf numFmtId="0" fontId="36" fillId="3" borderId="4" xfId="0" quotePrefix="1" applyFont="1" applyFill="1" applyBorder="1" applyAlignment="1">
      <alignment horizontal="center"/>
    </xf>
    <xf numFmtId="4" fontId="36" fillId="3" borderId="1" xfId="0" applyNumberFormat="1" applyFont="1" applyFill="1" applyBorder="1"/>
    <xf numFmtId="4" fontId="35" fillId="0" borderId="1" xfId="0" applyNumberFormat="1" applyFont="1" applyBorder="1"/>
    <xf numFmtId="0" fontId="15" fillId="4" borderId="1" xfId="1" applyFont="1" applyFill="1" applyBorder="1" applyAlignment="1">
      <alignment wrapText="1"/>
    </xf>
    <xf numFmtId="0" fontId="35" fillId="0" borderId="4" xfId="0" applyFont="1" applyBorder="1" applyAlignment="1">
      <alignment horizontal="center"/>
    </xf>
    <xf numFmtId="0" fontId="1" fillId="0" borderId="0" xfId="1" applyFont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4" fontId="5" fillId="3" borderId="1" xfId="0" applyNumberFormat="1" applyFont="1" applyFill="1" applyBorder="1"/>
    <xf numFmtId="0" fontId="5" fillId="3" borderId="1" xfId="0" applyFont="1" applyFill="1" applyBorder="1" applyAlignment="1">
      <alignment horizontal="left"/>
    </xf>
    <xf numFmtId="164" fontId="5" fillId="3" borderId="1" xfId="2" applyFont="1" applyFill="1" applyBorder="1"/>
    <xf numFmtId="0" fontId="35" fillId="0" borderId="1" xfId="0" applyFont="1" applyFill="1" applyBorder="1" applyAlignment="1">
      <alignment vertical="center" wrapText="1"/>
    </xf>
    <xf numFmtId="4" fontId="35" fillId="0" borderId="1" xfId="3" applyNumberFormat="1" applyFont="1" applyBorder="1"/>
    <xf numFmtId="43" fontId="53" fillId="0" borderId="1" xfId="3" applyFont="1" applyBorder="1"/>
    <xf numFmtId="4" fontId="53" fillId="0" borderId="1" xfId="0" applyNumberFormat="1" applyFont="1" applyFill="1" applyBorder="1"/>
    <xf numFmtId="0" fontId="53" fillId="0" borderId="0" xfId="0" applyFont="1" applyFill="1"/>
    <xf numFmtId="0" fontId="35" fillId="0" borderId="1" xfId="0" quotePrefix="1" applyFont="1" applyBorder="1" applyAlignment="1">
      <alignment wrapText="1"/>
    </xf>
    <xf numFmtId="49" fontId="35" fillId="0" borderId="1" xfId="0" applyNumberFormat="1" applyFont="1" applyBorder="1"/>
    <xf numFmtId="0" fontId="54" fillId="3" borderId="1" xfId="0" applyFont="1" applyFill="1" applyBorder="1"/>
    <xf numFmtId="0" fontId="36" fillId="3" borderId="1" xfId="0" applyFont="1" applyFill="1" applyBorder="1"/>
    <xf numFmtId="4" fontId="36" fillId="3" borderId="1" xfId="3" applyNumberFormat="1" applyFont="1" applyFill="1" applyBorder="1" applyAlignment="1">
      <alignment wrapText="1"/>
    </xf>
    <xf numFmtId="0" fontId="37" fillId="0" borderId="0" xfId="1" applyFont="1" applyAlignment="1">
      <alignment horizontal="center" vertical="center"/>
    </xf>
  </cellXfs>
  <cellStyles count="28">
    <cellStyle name="Millares" xfId="2" builtinId="3"/>
    <cellStyle name="Millares 2" xfId="3"/>
    <cellStyle name="Millares 2 2" xfId="9"/>
    <cellStyle name="Millares 3" xfId="8"/>
    <cellStyle name="Millares 4" xfId="26"/>
    <cellStyle name="Normal" xfId="0" builtinId="0"/>
    <cellStyle name="Normal 10 10 2" xfId="10"/>
    <cellStyle name="Normal 102" xfId="11"/>
    <cellStyle name="Normal 110" xfId="12"/>
    <cellStyle name="Normal 120" xfId="13"/>
    <cellStyle name="Normal 128" xfId="14"/>
    <cellStyle name="Normal 2" xfId="1"/>
    <cellStyle name="Normal 2 2" xfId="7"/>
    <cellStyle name="Normal 27" xfId="15"/>
    <cellStyle name="Normal 3" xfId="5"/>
    <cellStyle name="Normal 4" xfId="6"/>
    <cellStyle name="Normal 40" xfId="16"/>
    <cellStyle name="Normal 51" xfId="17"/>
    <cellStyle name="Normal 69" xfId="18"/>
    <cellStyle name="Normal 76" xfId="19"/>
    <cellStyle name="Normal 78" xfId="20"/>
    <cellStyle name="Normal 82" xfId="21"/>
    <cellStyle name="Normal 91" xfId="22"/>
    <cellStyle name="Normal 92" xfId="23"/>
    <cellStyle name="Normal 94" xfId="24"/>
    <cellStyle name="Normal 97" xfId="25"/>
    <cellStyle name="Normal_Hoja1" xfId="4"/>
    <cellStyle name="Porcentaje" xfId="27" builtinId="5"/>
  </cellStyles>
  <dxfs count="6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4" formatCode="_-* #,##0.00\ _€_-;\-* #,##0.00\ _€_-;_-* &quot;-&quot;??\ _€_-;_-@_-"/>
    </dxf>
    <dxf>
      <numFmt numFmtId="14" formatCode="0.00%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4" formatCode="_-* #,##0.00\ _€_-;\-* #,##0.00\ _€_-;_-* &quot;-&quot;??\ _€_-;_-@_-"/>
    </dxf>
    <dxf>
      <numFmt numFmtId="14" formatCode="0.00%"/>
    </dxf>
    <dxf>
      <numFmt numFmtId="14" formatCode="0.00%"/>
    </dxf>
    <dxf>
      <numFmt numFmtId="164" formatCode="_-* #,##0.00\ _€_-;\-* #,##0.00\ _€_-;_-* &quot;-&quot;??\ _€_-;_-@_-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4" formatCode="0.00%"/>
    </dxf>
    <dxf>
      <numFmt numFmtId="164" formatCode="_-* #,##0.00\ _€_-;\-* #,##0.00\ _€_-;_-* &quot;-&quot;??\ _€_-;_-@_-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D9662.50696BE0" TargetMode="External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57150</xdr:colOff>
      <xdr:row>0</xdr:row>
      <xdr:rowOff>0</xdr:rowOff>
    </xdr:from>
    <xdr:to>
      <xdr:col>11</xdr:col>
      <xdr:colOff>485775</xdr:colOff>
      <xdr:row>0</xdr:row>
      <xdr:rowOff>0</xdr:rowOff>
    </xdr:to>
    <xdr:pic>
      <xdr:nvPicPr>
        <xdr:cNvPr id="2" name="1 Imagen" descr="Logo Formularios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467975" y="0"/>
          <a:ext cx="1638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ANGO~1\AppData\Local\Temp\Rar$DIa0.246\Dany%20MDMQ\Julio\4_C&#233;dulas%20presupuestarias%20Mayo%202014\13_TROLEBUS\C&#233;dulas%20presupuestarias%20al%2031-05-2014%20TROLEBU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ANGO~1\AppData\Local\Temp\Rar$DIa0.246\Dany%20MDMQ\Julio\4_C&#233;dulas%20presupuestarias%20Mayo%202014\11_EPMAP\CEDULAS%20PRESUPUESTARIAS%20MAYO-2014%20EPMA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TROLEBUS"/>
      <sheetName val="Ingresos"/>
      <sheetName val="Gastos TROLEBUS"/>
      <sheetName val="Gastos"/>
      <sheetName val="Globale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TOS"/>
      <sheetName val="GASTOS rev"/>
      <sheetName val="GASTOS EPMAP"/>
      <sheetName val="INGRESOS"/>
      <sheetName val="INGRESOS EPMAP"/>
      <sheetName val="ESTADO DE EJECUCION"/>
    </sheetNames>
    <sheetDataSet>
      <sheetData sheetId="0" refreshError="1"/>
      <sheetData sheetId="1" refreshError="1"/>
      <sheetData sheetId="2" refreshError="1">
        <row r="1">
          <cell r="A1" t="str">
            <v xml:space="preserve">Unidad </v>
          </cell>
          <cell r="B1" t="str">
            <v>Partida</v>
          </cell>
          <cell r="C1" t="str">
            <v>Descripción</v>
          </cell>
          <cell r="D1" t="str">
            <v>Asignación Inicial</v>
          </cell>
          <cell r="E1" t="str">
            <v>Reformas</v>
          </cell>
          <cell r="F1" t="str">
            <v>Codificado</v>
          </cell>
          <cell r="G1" t="str">
            <v>Compromiso</v>
          </cell>
          <cell r="H1" t="str">
            <v>Devengado</v>
          </cell>
          <cell r="I1" t="str">
            <v>Pagado</v>
          </cell>
          <cell r="J1" t="str">
            <v>Saldo por comprometer</v>
          </cell>
          <cell r="K1" t="str">
            <v>Saldo por devengar</v>
          </cell>
        </row>
      </sheetData>
      <sheetData sheetId="3"/>
      <sheetData sheetId="4" refreshError="1"/>
      <sheetData sheetId="5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SANGOLUISA" refreshedDate="42709.423729629627" createdVersion="4" refreshedVersion="4" minRefreshableVersion="3" recordCount="118">
  <cacheSource type="worksheet">
    <worksheetSource ref="A1:L119" sheet="Hoja Consolidac"/>
  </cacheSource>
  <cacheFields count="13">
    <cacheField name="Unidad" numFmtId="0">
      <sharedItems count="13">
        <s v="METRO DE QUITO"/>
        <s v="EMSEGURIDAD"/>
        <s v="EPMAPS"/>
        <s v="MERC MAYORISTA"/>
        <s v="SERVICIOS AEROPORTUARIOS"/>
        <s v="RASTRO"/>
        <s v="EPMMOP"/>
        <s v="TURISMO"/>
        <s v="EMGIRS"/>
        <s v="TRANSPORTE PASAJEROS"/>
        <s v="EMASEO"/>
        <s v="HABITAT Y VIVIENDA"/>
        <s v="TROLEBUS" u="1"/>
      </sharedItems>
    </cacheField>
    <cacheField name="Partida" numFmtId="0">
      <sharedItems count="19">
        <s v="7.1"/>
        <s v="7.3"/>
        <s v="7.7"/>
        <s v="7.8"/>
        <s v="8.4"/>
        <s v="9.6"/>
        <s v="5.1"/>
        <s v="5.3"/>
        <s v="5.7"/>
        <s v="7.5"/>
        <s v="5.2"/>
        <s v="5.6"/>
        <s v="5.8"/>
        <s v="6.1"/>
        <s v="6.3"/>
        <s v="6.7"/>
        <s v="8.7"/>
        <s v="9.7"/>
        <s v="8.8"/>
      </sharedItems>
    </cacheField>
    <cacheField name="Descripción" numFmtId="0">
      <sharedItems containsBlank="1"/>
    </cacheField>
    <cacheField name="Asignación Inicial" numFmtId="0">
      <sharedItems containsString="0" containsBlank="1" containsNumber="1" minValue="0" maxValue="122081917.78999999"/>
    </cacheField>
    <cacheField name="Reformas" numFmtId="0">
      <sharedItems containsSemiMixedTypes="0" containsString="0" containsNumber="1" minValue="-78626947.039999992" maxValue="68276153.079999998"/>
    </cacheField>
    <cacheField name="Codificado" numFmtId="0">
      <sharedItems containsSemiMixedTypes="0" containsString="0" containsNumber="1" minValue="0" maxValue="190358070.87000003"/>
    </cacheField>
    <cacheField name="Certificado" numFmtId="0">
      <sharedItems containsString="0" containsBlank="1" containsNumber="1" minValue="0" maxValue="17962633.800000001"/>
    </cacheField>
    <cacheField name="Compromiso" numFmtId="0">
      <sharedItems containsString="0" containsBlank="1" containsNumber="1" minValue="0" maxValue="115918747.01000001"/>
    </cacheField>
    <cacheField name="Devengado" numFmtId="0">
      <sharedItems containsString="0" containsBlank="1" containsNumber="1" minValue="0" maxValue="76228972.580000013"/>
    </cacheField>
    <cacheField name="Pagado" numFmtId="0">
      <sharedItems containsString="0" containsBlank="1" containsNumber="1" minValue="0" maxValue="42595503.969999999"/>
    </cacheField>
    <cacheField name="Saldo por comprometer" numFmtId="0">
      <sharedItems containsString="0" containsBlank="1" containsNumber="1" minValue="-237198.68999999994" maxValue="74439323.860000029"/>
    </cacheField>
    <cacheField name="Saldo por devengar" numFmtId="0">
      <sharedItems containsString="0" containsBlank="1" containsNumber="1" minValue="0" maxValue="114129098.29000002"/>
    </cacheField>
    <cacheField name="Campo1" numFmtId="0" formula="Devengado/Codificado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8">
  <r>
    <x v="0"/>
    <x v="0"/>
    <s v="GASTOS EN PERSONAL"/>
    <n v="3079682.78"/>
    <n v="-204377.10999999993"/>
    <n v="2875305.67"/>
    <m/>
    <n v="2230057.75"/>
    <n v="1620419.4500000002"/>
    <n v="1574841.72"/>
    <n v="645247.91999999993"/>
    <n v="1254886.2199999997"/>
  </r>
  <r>
    <x v="0"/>
    <x v="1"/>
    <s v="BIENES Y SERVICIOS PARA INVERSIÓN"/>
    <n v="7130777.4800000004"/>
    <n v="75253.400000000111"/>
    <n v="7206030.879999999"/>
    <m/>
    <n v="5147987.2"/>
    <n v="3084365.84"/>
    <n v="3036373.7899999996"/>
    <n v="2058043.6799999988"/>
    <n v="4121665.0399999991"/>
  </r>
  <r>
    <x v="0"/>
    <x v="2"/>
    <s v="OTROS GASTOS DE INVERSIÓN"/>
    <n v="463313"/>
    <n v="-261630.51"/>
    <n v="201682.49"/>
    <m/>
    <n v="45215.69"/>
    <n v="24641"/>
    <n v="19759.88"/>
    <n v="156466.79999999999"/>
    <n v="177041.49"/>
  </r>
  <r>
    <x v="0"/>
    <x v="3"/>
    <s v="TRANSFERENCIAS Y DONACIONES PARA INVERSIÓN"/>
    <n v="93784092.140000001"/>
    <n v="-78626947.039999992"/>
    <n v="15157145.1"/>
    <m/>
    <n v="10161749.68"/>
    <n v="10161749.68"/>
    <n v="10161749.68"/>
    <n v="4995395.42"/>
    <n v="4995395.42"/>
  </r>
  <r>
    <x v="0"/>
    <x v="4"/>
    <s v="BIENES DE LARAGA DURACIÓN"/>
    <n v="3604081.64"/>
    <n v="-313734.96000000002"/>
    <n v="3290346.6799999997"/>
    <m/>
    <n v="3154405.6900000004"/>
    <n v="569648.05000000005"/>
    <n v="569648.05000000005"/>
    <n v="135940.98999999929"/>
    <n v="2720698.63"/>
  </r>
  <r>
    <x v="0"/>
    <x v="5"/>
    <s v="AMORTIZACIÓN DE LA DEUDA PÚBLICA"/>
    <n v="2734427"/>
    <n v="-2734427"/>
    <n v="0"/>
    <m/>
    <n v="0"/>
    <n v="0"/>
    <n v="0"/>
    <n v="0"/>
    <n v="0"/>
  </r>
  <r>
    <x v="1"/>
    <x v="6"/>
    <s v="GASTOS EN PERSONAL"/>
    <n v="1008164.1900000001"/>
    <n v="0"/>
    <n v="1008164.1900000001"/>
    <n v="993331.89"/>
    <n v="629578.32000000007"/>
    <n v="629507.60000000009"/>
    <m/>
    <n v="378585.87000000005"/>
    <n v="378656.58999999991"/>
  </r>
  <r>
    <x v="1"/>
    <x v="7"/>
    <s v="BIENES Y SERVICIOS DE CONSUMO"/>
    <n v="287601.5"/>
    <n v="7000"/>
    <n v="294601.5"/>
    <n v="217730.56999999998"/>
    <n v="137695.19"/>
    <n v="137096.72999999998"/>
    <m/>
    <n v="156906.31000000003"/>
    <n v="157504.77000000005"/>
  </r>
  <r>
    <x v="1"/>
    <x v="8"/>
    <s v="OTROS GASTOS CORRIENTES"/>
    <n v="139480"/>
    <n v="0"/>
    <n v="139480"/>
    <n v="129062.38999999998"/>
    <n v="35473.869999999995"/>
    <n v="35310.090000000004"/>
    <m/>
    <n v="104006.13"/>
    <n v="104169.90999999999"/>
  </r>
  <r>
    <x v="1"/>
    <x v="0"/>
    <s v="GASTOS EN PERSONAL PARA INVERSIÓN"/>
    <n v="1072431.6800000002"/>
    <n v="0"/>
    <n v="1072431.6800000002"/>
    <n v="1064026.6700000002"/>
    <n v="701939.05"/>
    <n v="701939.05"/>
    <m/>
    <n v="370492.63"/>
    <n v="370492.63"/>
  </r>
  <r>
    <x v="1"/>
    <x v="1"/>
    <s v="BIENES Y SERVICIOS PARA INVERSION"/>
    <n v="5764414.1900000004"/>
    <n v="2233335"/>
    <n v="7997749.1900000004"/>
    <n v="3423414.9"/>
    <n v="1977707.56"/>
    <n v="1974608.95"/>
    <m/>
    <n v="6020041.6300000008"/>
    <n v="6023140.2400000002"/>
  </r>
  <r>
    <x v="1"/>
    <x v="9"/>
    <s v="OBRAS PÚBLICAS"/>
    <n v="3974976.92"/>
    <n v="524666.94000000041"/>
    <n v="4499643.8600000003"/>
    <n v="2952699.18"/>
    <n v="1415781.9"/>
    <n v="1415781.9"/>
    <m/>
    <n v="3083861.96"/>
    <n v="3083861.96"/>
  </r>
  <r>
    <x v="1"/>
    <x v="2"/>
    <s v="OTROS GASTOS DE INVERSIÓN"/>
    <n v="619000"/>
    <n v="-261320.40999999997"/>
    <n v="357679.59"/>
    <n v="211052.58000000002"/>
    <n v="94694.069999999992"/>
    <n v="78108.87999999999"/>
    <m/>
    <n v="262985.52"/>
    <n v="279570.71000000002"/>
  </r>
  <r>
    <x v="1"/>
    <x v="3"/>
    <s v="TRANSFERENCIAS Y DONACIONES PARA INVERSIÓN"/>
    <n v="900000"/>
    <n v="2058210.8199999998"/>
    <n v="2958210.82"/>
    <n v="2096731.04"/>
    <n v="2096731.04"/>
    <n v="2096731.04"/>
    <m/>
    <n v="861479.78"/>
    <n v="861479.78"/>
  </r>
  <r>
    <x v="1"/>
    <x v="4"/>
    <s v="BIENES DE LARGA DURACIÓN"/>
    <n v="542869.89"/>
    <n v="359030.68999999994"/>
    <n v="901900.58"/>
    <n v="726035.75"/>
    <n v="264043.64"/>
    <n v="264043.64"/>
    <m/>
    <n v="637856.94000000006"/>
    <n v="637856.94000000006"/>
  </r>
  <r>
    <x v="2"/>
    <x v="6"/>
    <s v="GASTOS EN PERSONAL"/>
    <n v="20396187.73"/>
    <n v="-92994.39"/>
    <n v="20303193.34"/>
    <m/>
    <m/>
    <n v="12155785.48"/>
    <m/>
    <m/>
    <n v="8147407.8599999994"/>
  </r>
  <r>
    <x v="2"/>
    <x v="10"/>
    <m/>
    <n v="0"/>
    <n v="92994.39"/>
    <n v="92994.39"/>
    <m/>
    <m/>
    <n v="92994.39"/>
    <m/>
    <m/>
    <n v="0"/>
  </r>
  <r>
    <x v="2"/>
    <x v="7"/>
    <s v="BIENES Y SERVICIOS DE CONSUMO"/>
    <n v="8381139.209999999"/>
    <n v="-133970.69"/>
    <n v="8247168.5199999986"/>
    <m/>
    <m/>
    <n v="4012135.1699999995"/>
    <m/>
    <m/>
    <n v="4235033.3499999996"/>
  </r>
  <r>
    <x v="2"/>
    <x v="11"/>
    <s v="Gastos financieros"/>
    <n v="6795549.7799999993"/>
    <n v="0"/>
    <n v="6795549.7799999993"/>
    <m/>
    <m/>
    <n v="5173668.6100000003"/>
    <m/>
    <m/>
    <n v="1621881.1699999995"/>
  </r>
  <r>
    <x v="2"/>
    <x v="8"/>
    <s v="OTROS GASTOS CORRIENTES"/>
    <n v="4291998.2"/>
    <n v="0"/>
    <n v="4291998.2"/>
    <m/>
    <m/>
    <n v="3383664.46"/>
    <m/>
    <m/>
    <n v="908333.74000000034"/>
  </r>
  <r>
    <x v="2"/>
    <x v="12"/>
    <s v="Transferencias y donaciones corrientes"/>
    <n v="1100137.26"/>
    <n v="0"/>
    <n v="1100137.26"/>
    <m/>
    <m/>
    <n v="591171.02999999991"/>
    <m/>
    <m/>
    <n v="508966.23"/>
  </r>
  <r>
    <x v="2"/>
    <x v="13"/>
    <s v="Gastos en personal para producción"/>
    <n v="28434315.390000001"/>
    <n v="0"/>
    <n v="28434315.390000001"/>
    <m/>
    <m/>
    <n v="20384048.739999998"/>
    <m/>
    <m/>
    <n v="8050266.6500000022"/>
  </r>
  <r>
    <x v="2"/>
    <x v="14"/>
    <s v="Bienes y servicios para producción"/>
    <n v="34597745.480000004"/>
    <n v="-1766264.5399999996"/>
    <n v="32831480.940000005"/>
    <m/>
    <m/>
    <n v="23169721.180000003"/>
    <m/>
    <m/>
    <n v="9661759.7600000016"/>
  </r>
  <r>
    <x v="2"/>
    <x v="15"/>
    <s v="Otros gastos de producción"/>
    <n v="16358.64"/>
    <n v="0"/>
    <n v="16358.64"/>
    <m/>
    <m/>
    <n v="7585"/>
    <m/>
    <m/>
    <n v="8773.64"/>
  </r>
  <r>
    <x v="2"/>
    <x v="0"/>
    <s v="GASTOS EN PERSONAL PARA INVERSIÓN"/>
    <n v="5005478.99"/>
    <n v="-577.46"/>
    <n v="5004901.53"/>
    <m/>
    <m/>
    <n v="3467715.69"/>
    <m/>
    <m/>
    <n v="1537185.8400000003"/>
  </r>
  <r>
    <x v="2"/>
    <x v="1"/>
    <s v="BIENES Y SERVICIOS PARA INVERSIÓN"/>
    <n v="9499182.6399999987"/>
    <n v="-1463550.9900000002"/>
    <n v="8035631.6500000004"/>
    <m/>
    <m/>
    <n v="4890570.57"/>
    <m/>
    <m/>
    <n v="3145061.0799999996"/>
  </r>
  <r>
    <x v="2"/>
    <x v="9"/>
    <s v="OBRAS PÚBLICAS"/>
    <n v="39719805.080000006"/>
    <n v="-2648153.0099999998"/>
    <n v="37071652.07"/>
    <m/>
    <m/>
    <n v="29828067.849999998"/>
    <m/>
    <m/>
    <n v="7243584.2199999969"/>
  </r>
  <r>
    <x v="2"/>
    <x v="4"/>
    <s v="BIENES DE LARGA DURACIÓN"/>
    <n v="3371272.06"/>
    <n v="-363191.54000000004"/>
    <n v="3008080.52"/>
    <m/>
    <m/>
    <n v="1093851"/>
    <m/>
    <m/>
    <n v="1914229.52"/>
  </r>
  <r>
    <x v="2"/>
    <x v="16"/>
    <s v="Inversiones Financieras"/>
    <n v="2230522.5699999998"/>
    <n v="0"/>
    <n v="2230522.5699999998"/>
    <m/>
    <m/>
    <n v="1767216.27"/>
    <m/>
    <m/>
    <n v="463306.29999999981"/>
  </r>
  <r>
    <x v="2"/>
    <x v="5"/>
    <s v="AMORTIZACIÓN DE LA DEUDA PÚBLICA"/>
    <n v="21879506.969999999"/>
    <n v="0"/>
    <n v="21879506.969999999"/>
    <m/>
    <m/>
    <n v="13133158.15"/>
    <m/>
    <m/>
    <n v="8746348.8199999984"/>
  </r>
  <r>
    <x v="3"/>
    <x v="6"/>
    <s v="GASTOS EN PERSONAL                                                           "/>
    <n v="843847"/>
    <n v="0"/>
    <n v="843847"/>
    <n v="549034.86"/>
    <n v="549034.86"/>
    <n v="549919.42999999993"/>
    <n v="549919.42999999993"/>
    <n v="294812.14"/>
    <n v="293927.57000000007"/>
  </r>
  <r>
    <x v="3"/>
    <x v="7"/>
    <s v="BIENES Y SERVICIOS DE CONSUMO"/>
    <n v="171814.54"/>
    <n v="-23170.95"/>
    <n v="148643.59"/>
    <n v="58567.32"/>
    <n v="58567.32"/>
    <n v="38170.020000000004"/>
    <n v="36906.509999999995"/>
    <n v="90076.26999999999"/>
    <n v="110473.56999999999"/>
  </r>
  <r>
    <x v="3"/>
    <x v="8"/>
    <s v="OTROS GASTOS CORRIENTES      "/>
    <n v="18000"/>
    <n v="3000"/>
    <n v="21000"/>
    <n v="14477.26"/>
    <n v="14477.26"/>
    <n v="482.96000000000004"/>
    <n v="497.73"/>
    <n v="6522.74"/>
    <n v="20517.04"/>
  </r>
  <r>
    <x v="3"/>
    <x v="12"/>
    <s v="BIENES Y SERVICIOS PARA INVERSION"/>
    <n v="25000"/>
    <n v="0"/>
    <n v="25000"/>
    <n v="5542.37"/>
    <n v="5542.37"/>
    <n v="5542.37"/>
    <n v="5542.37"/>
    <n v="19457.63"/>
    <n v="19457.63"/>
  </r>
  <r>
    <x v="3"/>
    <x v="1"/>
    <s v="OBRAS PÚBLICAS                                                                                      "/>
    <n v="732940"/>
    <n v="0"/>
    <n v="732940"/>
    <n v="387742.33"/>
    <n v="387742.33"/>
    <n v="243894.34"/>
    <n v="232732.12"/>
    <n v="345197.67"/>
    <n v="489045.66000000003"/>
  </r>
  <r>
    <x v="3"/>
    <x v="2"/>
    <s v="OTROS GASTOS DE INVERSIÓN "/>
    <n v="3700"/>
    <n v="0"/>
    <n v="3700"/>
    <n v="0"/>
    <n v="0"/>
    <n v="0"/>
    <n v="0"/>
    <n v="3700"/>
    <n v="3700"/>
  </r>
  <r>
    <x v="3"/>
    <x v="4"/>
    <s v="BIENES DE LARGA DURACIÓN "/>
    <n v="31000"/>
    <n v="20170.95"/>
    <n v="51170.95"/>
    <n v="329.36"/>
    <n v="329.36"/>
    <n v="2670"/>
    <n v="2670"/>
    <n v="50841.59"/>
    <n v="48500.95"/>
  </r>
  <r>
    <x v="3"/>
    <x v="17"/>
    <s v="PASIVO CIRCULANTE"/>
    <n v="188366.43"/>
    <n v="0"/>
    <n v="188366.43"/>
    <n v="127897.69"/>
    <n v="127897.69"/>
    <n v="140524.22"/>
    <n v="140524.22"/>
    <n v="60468.739999999991"/>
    <n v="47842.209999999992"/>
  </r>
  <r>
    <x v="4"/>
    <x v="6"/>
    <s v="GASTOS EN PERSONAL"/>
    <n v="2051748.9400000002"/>
    <n v="-51414.44"/>
    <n v="2000334.5000000002"/>
    <m/>
    <n v="1333281.04"/>
    <n v="1333281.04"/>
    <n v="1292568.08"/>
    <n v="667053.4600000002"/>
    <n v="667053.4600000002"/>
  </r>
  <r>
    <x v="4"/>
    <x v="7"/>
    <s v="BIENES Y SERVICIOS DE CONSUMO"/>
    <n v="628249"/>
    <n v="155621.26999999996"/>
    <n v="783870.26999999979"/>
    <m/>
    <n v="389633.70999999996"/>
    <n v="283958.63000000012"/>
    <n v="283080.46000000008"/>
    <n v="394236.55999999982"/>
    <n v="499911.63999999966"/>
  </r>
  <r>
    <x v="4"/>
    <x v="8"/>
    <s v="OTROS GASTOS CORRIENTES"/>
    <n v="919168.86"/>
    <n v="22197.020000000019"/>
    <n v="941365.88"/>
    <m/>
    <n v="79488.760000000009"/>
    <n v="79488.760000000009"/>
    <n v="79305.180000000008"/>
    <n v="861877.12"/>
    <n v="861877.12"/>
  </r>
  <r>
    <x v="4"/>
    <x v="12"/>
    <s v="TRANSFERENCIAS Y DONACIONES CORRIENTES         "/>
    <n v="0"/>
    <n v="123429.37"/>
    <n v="123429.37"/>
    <m/>
    <n v="69350"/>
    <n v="69350"/>
    <n v="69350"/>
    <n v="54079.369999999995"/>
    <n v="54079.369999999995"/>
  </r>
  <r>
    <x v="4"/>
    <x v="13"/>
    <s v="Gastos en personal para producción"/>
    <n v="5014175.28"/>
    <n v="184000"/>
    <n v="5198175.28"/>
    <m/>
    <n v="3400329.45"/>
    <n v="3400329.45"/>
    <n v="3292268.6100000003"/>
    <n v="1797845.83"/>
    <n v="1797845.83"/>
  </r>
  <r>
    <x v="4"/>
    <x v="14"/>
    <s v="Bienes y servicios para producción"/>
    <n v="2492802"/>
    <n v="-432715.14999999997"/>
    <n v="2060086.8499999999"/>
    <m/>
    <n v="1804279.09"/>
    <n v="1181157.6699999997"/>
    <n v="1177313.2099999997"/>
    <n v="255807.75999999978"/>
    <n v="878929.18000000017"/>
  </r>
  <r>
    <x v="4"/>
    <x v="15"/>
    <s v="Otros gastos de producción"/>
    <n v="8000"/>
    <n v="336"/>
    <n v="8336"/>
    <m/>
    <n v="8336"/>
    <n v="8336"/>
    <n v="8336"/>
    <n v="0"/>
    <n v="0"/>
  </r>
  <r>
    <x v="4"/>
    <x v="0"/>
    <s v="GASTOS EN PERSONAL PARA INVERSIÓN"/>
    <n v="329663.92000000004"/>
    <n v="-112077.64"/>
    <n v="217586.28000000003"/>
    <m/>
    <n v="84908.89"/>
    <n v="84908.89"/>
    <n v="82762.75"/>
    <n v="132677.39000000001"/>
    <n v="132677.39000000001"/>
  </r>
  <r>
    <x v="4"/>
    <x v="1"/>
    <s v="BIENES Y SERVICIOS PARA INVERSION"/>
    <n v="2257342"/>
    <n v="-1247466.95"/>
    <n v="1009875.05"/>
    <m/>
    <n v="13024.91"/>
    <n v="8892.58"/>
    <n v="8892.58"/>
    <n v="996850.14"/>
    <n v="1000982.4700000001"/>
  </r>
  <r>
    <x v="4"/>
    <x v="2"/>
    <s v="OTROS GASTOS DE INVERSIÓN"/>
    <n v="32100"/>
    <n v="-1705.12"/>
    <n v="30394.880000000001"/>
    <m/>
    <n v="30394.880000000001"/>
    <n v="30394.880000000001"/>
    <n v="30394.880000000001"/>
    <n v="0"/>
    <n v="0"/>
  </r>
  <r>
    <x v="4"/>
    <x v="3"/>
    <s v="TRANSFERENCIAS Y DONACIONES PARA INVERSIÓN"/>
    <n v="0"/>
    <n v="1389193.84"/>
    <n v="1389193.84"/>
    <m/>
    <n v="1389193.84"/>
    <n v="1389193.84"/>
    <n v="1389193.84"/>
    <n v="0"/>
    <n v="0"/>
  </r>
  <r>
    <x v="4"/>
    <x v="4"/>
    <s v="BIENES DE LARGA DURACIÓN"/>
    <n v="136750"/>
    <n v="279364.65000000002"/>
    <n v="416114.65"/>
    <m/>
    <n v="267068.51"/>
    <n v="81887.31"/>
    <n v="81885.58"/>
    <n v="149046.14000000001"/>
    <n v="334227.34000000003"/>
  </r>
  <r>
    <x v="4"/>
    <x v="17"/>
    <s v="PASIVO CIRCULANTE"/>
    <n v="0"/>
    <n v="287892.11"/>
    <n v="287892.11"/>
    <m/>
    <n v="287874.61"/>
    <n v="287874.61"/>
    <n v="287874.61"/>
    <n v="17.5"/>
    <n v="17.5"/>
  </r>
  <r>
    <x v="5"/>
    <x v="6"/>
    <s v="GASTOS EN PERSONAL"/>
    <n v="2562958.23"/>
    <n v="180787.41999999998"/>
    <n v="2743745.65"/>
    <m/>
    <n v="1467069.5199999998"/>
    <n v="1467069.5199999998"/>
    <n v="1466004.78"/>
    <n v="1276676.1300000001"/>
    <n v="1276676.1300000001"/>
  </r>
  <r>
    <x v="5"/>
    <x v="7"/>
    <s v="BIENES Y SERVICIOS DE CONSUMO"/>
    <n v="1114534.3500000001"/>
    <n v="133797.49"/>
    <n v="1248331.8399999999"/>
    <m/>
    <n v="535653.54"/>
    <n v="533248.4"/>
    <n v="494661.36000000004"/>
    <n v="712678.29999999981"/>
    <n v="715083.43999999983"/>
  </r>
  <r>
    <x v="5"/>
    <x v="8"/>
    <s v="OTROS GASTOS CORRIENTES"/>
    <n v="50578"/>
    <n v="-2650.22"/>
    <n v="47927.78"/>
    <m/>
    <n v="18656.96"/>
    <n v="18655.96"/>
    <n v="9958.0400000000009"/>
    <n v="29270.82"/>
    <n v="29271.82"/>
  </r>
  <r>
    <x v="5"/>
    <x v="12"/>
    <s v="TRANSFERENCIAS Y DONACIONES CORRIENTES         "/>
    <n v="31150"/>
    <n v="0"/>
    <n v="31150"/>
    <m/>
    <n v="8644.4599999999991"/>
    <n v="8644.4599999999991"/>
    <n v="8644.4599999999991"/>
    <n v="22505.54"/>
    <n v="22505.54"/>
  </r>
  <r>
    <x v="5"/>
    <x v="1"/>
    <m/>
    <n v="28000"/>
    <n v="20160"/>
    <n v="48160"/>
    <m/>
    <n v="609.9"/>
    <n v="609.9"/>
    <n v="609.9"/>
    <n v="47550.1"/>
    <n v="47550.1"/>
  </r>
  <r>
    <x v="5"/>
    <x v="9"/>
    <s v="OBRAS PÚBLICAS"/>
    <n v="149393.62"/>
    <n v="131040"/>
    <n v="280433.62"/>
    <m/>
    <n v="0"/>
    <n v="0"/>
    <n v="0"/>
    <n v="280433.62"/>
    <n v="280433.62"/>
  </r>
  <r>
    <x v="5"/>
    <x v="4"/>
    <s v="BIENES DE LARGA DURACIÓN"/>
    <n v="662905.59999999998"/>
    <n v="456705.15"/>
    <n v="1119610.75"/>
    <m/>
    <n v="870996.45000000007"/>
    <n v="65940.45"/>
    <n v="65940.45"/>
    <n v="248614.29999999993"/>
    <n v="1053670.3"/>
  </r>
  <r>
    <x v="5"/>
    <x v="17"/>
    <s v="PASIVO CIRCULANTE"/>
    <n v="55258"/>
    <n v="287054.34000000003"/>
    <n v="342312.34"/>
    <m/>
    <n v="181177.13"/>
    <n v="181177.13"/>
    <n v="181177.13"/>
    <n v="161135.21000000002"/>
    <n v="161135.21000000002"/>
  </r>
  <r>
    <x v="6"/>
    <x v="6"/>
    <s v="GASTOS EN PERSONAL"/>
    <n v="9002385.7300000004"/>
    <n v="520314.3699999997"/>
    <n v="9522700.1000000015"/>
    <n v="79296"/>
    <n v="8576807.459999999"/>
    <n v="8574039.7199999988"/>
    <n v="8552308"/>
    <n v="945892.64000000246"/>
    <n v="948660.38000000268"/>
  </r>
  <r>
    <x v="6"/>
    <x v="7"/>
    <s v="BIENES Y SERVICIOS DE CONSUMO"/>
    <n v="3355600"/>
    <n v="-5.3660187404602766E-11"/>
    <n v="3355600"/>
    <n v="405467.58"/>
    <n v="1354182.5799999998"/>
    <n v="919769.62999999977"/>
    <n v="891640.30999999982"/>
    <n v="2001417.4200000002"/>
    <n v="2435830.37"/>
  </r>
  <r>
    <x v="6"/>
    <x v="8"/>
    <s v="OTROS GASTOS CORRIENTES"/>
    <n v="1372030"/>
    <n v="-37702.120000000003"/>
    <n v="1334327.8800000001"/>
    <n v="281651.42"/>
    <n v="529913.02999999991"/>
    <n v="528003.3899999999"/>
    <n v="519237.91000000003"/>
    <n v="804414.85000000021"/>
    <n v="806324.49000000022"/>
  </r>
  <r>
    <x v="6"/>
    <x v="12"/>
    <s v="TRANSFERENCIAS Y DONACIONES CORRIENTES         "/>
    <n v="1702500"/>
    <n v="0"/>
    <n v="1702500"/>
    <n v="0"/>
    <n v="134600.97"/>
    <n v="134600.97"/>
    <n v="134578.29999999999"/>
    <n v="1567899.03"/>
    <n v="1567899.03"/>
  </r>
  <r>
    <x v="6"/>
    <x v="0"/>
    <s v="GASTOS EN PERSONAL PARA INVERSIÓN"/>
    <n v="40157674.149999991"/>
    <n v="5905882.8200000003"/>
    <n v="46063556.969999999"/>
    <n v="431172"/>
    <n v="33791481.320000008"/>
    <n v="33782594.13000001"/>
    <n v="33774316.680000007"/>
    <n v="12272075.649999991"/>
    <n v="12280962.839999989"/>
  </r>
  <r>
    <x v="6"/>
    <x v="1"/>
    <s v="BIENES Y SERVICIOS PARA INVERSION"/>
    <n v="53936100"/>
    <n v="6263569.7800000012"/>
    <n v="60199669.780000001"/>
    <n v="12054504.220000001"/>
    <n v="44635157.38000001"/>
    <n v="23128835.82"/>
    <n v="20718270.760000005"/>
    <n v="15564512.399999991"/>
    <n v="37070833.960000001"/>
  </r>
  <r>
    <x v="6"/>
    <x v="9"/>
    <s v="OBRAS PÚBLICAS"/>
    <n v="122081917.78999999"/>
    <n v="68276153.079999998"/>
    <n v="190358070.87000003"/>
    <n v="17962633.800000001"/>
    <n v="115918747.01000001"/>
    <n v="76228972.580000013"/>
    <n v="42595503.969999999"/>
    <n v="74439323.860000029"/>
    <n v="114129098.29000002"/>
  </r>
  <r>
    <x v="6"/>
    <x v="3"/>
    <s v="TRANSFERENCIAS Y DONACIONES PARA INVERSIÓN"/>
    <n v="524000"/>
    <n v="153000"/>
    <n v="677000"/>
    <n v="123000"/>
    <n v="467433.11"/>
    <n v="392433.11"/>
    <n v="260275.44"/>
    <n v="209566.89"/>
    <n v="284566.89"/>
  </r>
  <r>
    <x v="6"/>
    <x v="4"/>
    <s v="BIENES DE LARGA DURACIÓN"/>
    <n v="7999480"/>
    <n v="-5398856.6400000006"/>
    <n v="2600623.36"/>
    <n v="78673.039999999994"/>
    <n v="2253748.1900000004"/>
    <n v="1410680.45"/>
    <n v="1393523.77"/>
    <n v="346875.16999999946"/>
    <n v="1189942.9099999999"/>
  </r>
  <r>
    <x v="7"/>
    <x v="13"/>
    <s v="Gastos en personal para producción"/>
    <n v="301336.43"/>
    <n v="-53938.79"/>
    <n v="247397.64"/>
    <m/>
    <n v="157176.19999999998"/>
    <n v="156438.34"/>
    <m/>
    <n v="90221.440000000002"/>
    <n v="90959.299999999988"/>
  </r>
  <r>
    <x v="7"/>
    <x v="14"/>
    <s v="Bienes y servicios para producción"/>
    <n v="1186820.6399999999"/>
    <n v="-265567.02"/>
    <n v="921253.62"/>
    <m/>
    <n v="773161.65"/>
    <n v="323688.28999999998"/>
    <m/>
    <n v="148091.97"/>
    <n v="597565.32999999996"/>
  </r>
  <r>
    <x v="7"/>
    <x v="15"/>
    <s v="Otros gastos de producción"/>
    <n v="159671.17000000001"/>
    <n v="-33054.22"/>
    <n v="126616.95000000001"/>
    <m/>
    <n v="22146.39"/>
    <n v="9930.159999999998"/>
    <m/>
    <n v="104470.56000000001"/>
    <n v="116686.79000000001"/>
  </r>
  <r>
    <x v="7"/>
    <x v="0"/>
    <s v="GASTOS EN PERSONAL PARA INVERSIÓN"/>
    <n v="2252863.9"/>
    <n v="66759.92"/>
    <n v="2319623.8200000003"/>
    <m/>
    <n v="1654057.2800000003"/>
    <n v="1653848.9300000002"/>
    <m/>
    <n v="665566.53999999992"/>
    <n v="665774.8899999999"/>
  </r>
  <r>
    <x v="7"/>
    <x v="1"/>
    <s v="BIENES Y SERVICIOS PARA INVERSION"/>
    <n v="2352095.5500000003"/>
    <n v="682691.25"/>
    <n v="3034786.8000000007"/>
    <m/>
    <n v="1746087.6699999997"/>
    <n v="863326.10999999975"/>
    <m/>
    <n v="1288699.1300000004"/>
    <n v="2171460.6900000004"/>
  </r>
  <r>
    <x v="7"/>
    <x v="2"/>
    <s v="OTROS GASTOS DE INVERSIÓN"/>
    <n v="352309.61"/>
    <n v="-65212.830000000009"/>
    <n v="287096.78000000003"/>
    <m/>
    <n v="25092.949999999997"/>
    <n v="20922.280000000002"/>
    <m/>
    <n v="262003.83000000002"/>
    <n v="266174.5"/>
  </r>
  <r>
    <x v="7"/>
    <x v="3"/>
    <s v="TRANSFERENCIAS Y DONACIONES PARA INVERSIÓN"/>
    <n v="67200"/>
    <n v="10830.660000000003"/>
    <n v="78030.66"/>
    <m/>
    <n v="48002.13"/>
    <n v="43795.13"/>
    <m/>
    <n v="30028.530000000002"/>
    <n v="34235.53"/>
  </r>
  <r>
    <x v="7"/>
    <x v="4"/>
    <s v="BIENES DE LARGA DURACIÓN"/>
    <n v="43700.4"/>
    <n v="-13654"/>
    <n v="30046.400000000001"/>
    <m/>
    <n v="13137"/>
    <n v="13137"/>
    <m/>
    <n v="16909.400000000001"/>
    <n v="16909.400000000001"/>
  </r>
  <r>
    <x v="7"/>
    <x v="17"/>
    <s v="PASIVO CIRCULANTE"/>
    <n v="0"/>
    <n v="158950.35999999999"/>
    <n v="158950.35999999999"/>
    <m/>
    <n v="141424.45000000001"/>
    <n v="139083.66"/>
    <m/>
    <n v="17525.909999999974"/>
    <n v="19866.699999999983"/>
  </r>
  <r>
    <x v="8"/>
    <x v="6"/>
    <s v="GASTOS EN PERSONAL "/>
    <n v="2157148.4700000002"/>
    <n v="-9.9999999802093953E-3"/>
    <n v="2157148.46"/>
    <n v="1464761.5899999999"/>
    <n v="1456383.88"/>
    <n v="1456383.5999999999"/>
    <n v="1456383.5999999999"/>
    <n v="700764.58000000007"/>
    <n v="700764.8600000001"/>
  </r>
  <r>
    <x v="8"/>
    <x v="7"/>
    <s v="BIENES Y SERVICIOS DE CONSUMO "/>
    <n v="1080998.77"/>
    <n v="-79085.879999999859"/>
    <n v="1001912.89"/>
    <n v="642471.80999999971"/>
    <n v="476663.2"/>
    <n v="372405.39999999997"/>
    <n v="370434.41"/>
    <n v="525249.68999999994"/>
    <n v="629507.49"/>
  </r>
  <r>
    <x v="8"/>
    <x v="8"/>
    <s v="OTROS GASTOS CORRIENTES "/>
    <n v="772000"/>
    <n v="110479.21999999997"/>
    <n v="882479.22"/>
    <n v="760684.61"/>
    <n v="754291.94"/>
    <n v="534918.97"/>
    <n v="534915.73"/>
    <n v="128187.28000000003"/>
    <n v="347560.25"/>
  </r>
  <r>
    <x v="8"/>
    <x v="12"/>
    <s v="TRANSFERENCIAS Y DONACIONES CORRIENTES     "/>
    <n v="0"/>
    <n v="29792"/>
    <n v="29792"/>
    <n v="29792"/>
    <n v="29792"/>
    <n v="29792"/>
    <n v="0"/>
    <m/>
    <m/>
  </r>
  <r>
    <x v="8"/>
    <x v="0"/>
    <s v="GASTOS EN PERSONAL PARA INVERSIÓN "/>
    <n v="4842851.53"/>
    <n v="1.0000000125728548E-2"/>
    <n v="4842851.54"/>
    <n v="2672778.7399999993"/>
    <n v="2664212.9"/>
    <n v="2664210.38"/>
    <n v="2664210.38"/>
    <n v="2178638.64"/>
    <n v="2178641.16"/>
  </r>
  <r>
    <x v="8"/>
    <x v="1"/>
    <s v="BIENES Y SERVICIOS PARA INVERSIÓN "/>
    <n v="17084721.379999999"/>
    <n v="-1409635.079999998"/>
    <n v="15675086.300000001"/>
    <n v="12000682.720000006"/>
    <n v="9086836.1700000018"/>
    <n v="5966846.910000002"/>
    <n v="5685041.0900000017"/>
    <n v="6588250.129999999"/>
    <n v="9708239.3899999987"/>
  </r>
  <r>
    <x v="8"/>
    <x v="9"/>
    <s v="OBRAS PÚBLICAS "/>
    <n v="9546392.129999999"/>
    <n v="-2438434.42"/>
    <n v="7107957.71"/>
    <n v="5973441.2400000002"/>
    <n v="5320410.46"/>
    <n v="2837556.54"/>
    <n v="2757628.2300000004"/>
    <n v="1787547.25"/>
    <n v="4270401.17"/>
  </r>
  <r>
    <x v="8"/>
    <x v="2"/>
    <s v="OTROS GASTOS DE INVERSIÓN "/>
    <n v="31000"/>
    <n v="45000"/>
    <n v="76000"/>
    <n v="4376"/>
    <n v="4376"/>
    <n v="4376"/>
    <n v="4376"/>
    <n v="71624"/>
    <n v="71624"/>
  </r>
  <r>
    <x v="8"/>
    <x v="4"/>
    <s v="BIENES DE LARGA DURACIÓN "/>
    <n v="3461438.16"/>
    <n v="50000.000000000233"/>
    <n v="3511438.16"/>
    <n v="3511438.16"/>
    <n v="63474"/>
    <n v="63474"/>
    <n v="63474"/>
    <n v="3447964.16"/>
    <n v="3447964.16"/>
  </r>
  <r>
    <x v="8"/>
    <x v="18"/>
    <s v="TRANSFERENCIAS Y DONACIONES DE CAPITAL "/>
    <n v="4756016.9499999993"/>
    <n v="445155.72999999957"/>
    <n v="5201172.6800000006"/>
    <n v="4007420.7"/>
    <n v="3591854.99"/>
    <n v="1228803.82"/>
    <n v="1224858.43"/>
    <n v="1609317.6900000004"/>
    <n v="3972368.8600000003"/>
  </r>
  <r>
    <x v="9"/>
    <x v="6"/>
    <s v="GASTOS EN PERSONAL                                                           "/>
    <n v="22278529.152778238"/>
    <n v="638800.31999999995"/>
    <n v="22917329.473918643"/>
    <m/>
    <n v="20166380.438046023"/>
    <n v="19799325.768046021"/>
    <m/>
    <n v="2750949.0358726196"/>
    <n v="3118003.7058726214"/>
  </r>
  <r>
    <x v="9"/>
    <x v="7"/>
    <s v="BIENES Y SERVICIOS DE CONSUMO                                                   "/>
    <n v="30591380.419960093"/>
    <n v="-3033995.3708104081"/>
    <n v="27557385.049149688"/>
    <m/>
    <n v="23464144.116348486"/>
    <n v="14817625.879999999"/>
    <m/>
    <n v="4093240.9328012019"/>
    <n v="12739759.169149689"/>
  </r>
  <r>
    <x v="9"/>
    <x v="8"/>
    <s v="OTROS GASTOS CORRIENTES                                                                     "/>
    <n v="5075017.6839999994"/>
    <n v="-269807.66000000038"/>
    <n v="4805210.0239999993"/>
    <m/>
    <n v="1000087.2700000001"/>
    <n v="69704.290000000023"/>
    <m/>
    <n v="3805122.7539999993"/>
    <n v="4735505.7339999992"/>
  </r>
  <r>
    <x v="9"/>
    <x v="0"/>
    <s v="BIENES DE LARGA DURACIÓN "/>
    <n v="6761973.5258333329"/>
    <n v="-235735.87"/>
    <n v="6526237.6558333337"/>
    <m/>
    <n v="791413.67572566064"/>
    <n v="791413.67572566064"/>
    <m/>
    <n v="5734823.9801076734"/>
    <n v="5734823.9801076734"/>
  </r>
  <r>
    <x v="9"/>
    <x v="1"/>
    <s v="BIENES Y SERVICIOS PARA INVERSION"/>
    <n v="46868101.506999999"/>
    <n v="-8093300.2487749988"/>
    <n v="38774801.258225001"/>
    <m/>
    <n v="31923028.516721793"/>
    <n v="23009865.086721793"/>
    <m/>
    <n v="6851772.7415032089"/>
    <n v="15764936.171503209"/>
  </r>
  <r>
    <x v="9"/>
    <x v="2"/>
    <s v="OTROS GASTOS DE INVERSIÓN"/>
    <m/>
    <n v="235735.87"/>
    <n v="235735.87"/>
    <m/>
    <n v="164608.07999999999"/>
    <n v="164608.07999999999"/>
    <m/>
    <n v="71127.790000000008"/>
    <n v="71127.790000000008"/>
  </r>
  <r>
    <x v="9"/>
    <x v="4"/>
    <s v="BIENES DE LARGA DURACIÓN "/>
    <n v="2471105.9500000002"/>
    <n v="2957590.7609999999"/>
    <n v="5428696.7110000011"/>
    <m/>
    <n v="4602315.3997719297"/>
    <n v="1729326.8699999999"/>
    <m/>
    <n v="826381.31122807134"/>
    <n v="3699369.8410000009"/>
  </r>
  <r>
    <x v="10"/>
    <x v="6"/>
    <s v="GASTOS EN PERSONAL"/>
    <n v="4885787.6499999994"/>
    <n v="-47130"/>
    <n v="4838657.6499999994"/>
    <n v="0"/>
    <n v="3158676.1099999994"/>
    <n v="2754533.5899999994"/>
    <m/>
    <n v="1679981.54"/>
    <n v="2084124.06"/>
  </r>
  <r>
    <x v="10"/>
    <x v="7"/>
    <s v="BIENES Y SERVICIOS DE CONSUMO"/>
    <n v="1269536.78"/>
    <n v="45123.450000000004"/>
    <n v="1314660.2299999995"/>
    <n v="42985.279999999999"/>
    <n v="655133.57000000007"/>
    <n v="244066.42999999993"/>
    <m/>
    <n v="659526.65999999945"/>
    <n v="1070593.7999999996"/>
  </r>
  <r>
    <x v="10"/>
    <x v="11"/>
    <s v="GASTOS FINANCIEROS"/>
    <n v="1539045.3800000001"/>
    <n v="0"/>
    <n v="1539045.3800000001"/>
    <n v="0"/>
    <n v="1539045.3800000001"/>
    <n v="43785.96"/>
    <m/>
    <n v="0"/>
    <n v="1495259.4200000002"/>
  </r>
  <r>
    <x v="10"/>
    <x v="8"/>
    <s v="OTROS GASTOS CORRIENTES"/>
    <n v="1333253.8"/>
    <n v="105030.73000000001"/>
    <n v="1438284.53"/>
    <n v="0"/>
    <n v="1675483.22"/>
    <n v="83427.26999999999"/>
    <m/>
    <n v="-237198.68999999994"/>
    <n v="1354857.26"/>
  </r>
  <r>
    <x v="10"/>
    <x v="12"/>
    <s v="TRANSFERENCIAS Y DONACIONES CORRIENTES         "/>
    <n v="1047797.95"/>
    <n v="-115434.90000000001"/>
    <n v="932363.05"/>
    <n v="72500"/>
    <n v="920524.5"/>
    <n v="590306.17000000004"/>
    <m/>
    <n v="11838.550000000047"/>
    <n v="342056.88"/>
  </r>
  <r>
    <x v="10"/>
    <x v="13"/>
    <s v="GASTOS EN PERSONAL PARA PRODUCCIÓN"/>
    <n v="18176635.309999999"/>
    <n v="30000.000000000058"/>
    <n v="18206635.310000002"/>
    <n v="0"/>
    <n v="13031259.99"/>
    <n v="11501874.310000001"/>
    <m/>
    <n v="5175375.3200000022"/>
    <n v="6704761.0000000019"/>
  </r>
  <r>
    <x v="10"/>
    <x v="14"/>
    <s v="BIENES Y SERVICIOS PARA PRODUCCIÓN"/>
    <n v="7640959.9500000002"/>
    <n v="365641.19999999995"/>
    <n v="8006601.1500000013"/>
    <n v="335004.80000000005"/>
    <n v="6369449.8499999996"/>
    <n v="3419769.5900000003"/>
    <m/>
    <n v="1637151.3000000017"/>
    <n v="4586831.5600000005"/>
  </r>
  <r>
    <x v="10"/>
    <x v="15"/>
    <s v="OTROS GASTOS DE PRODUCCIÓN"/>
    <n v="700000"/>
    <n v="-266200.96999999997"/>
    <n v="433799.03"/>
    <n v="0"/>
    <n v="325715.15999999997"/>
    <n v="108520.79"/>
    <m/>
    <n v="108083.87000000005"/>
    <n v="325278.24000000005"/>
  </r>
  <r>
    <x v="10"/>
    <x v="1"/>
    <s v="BIENES Y SERVICIOS PARA INVERSION"/>
    <n v="0"/>
    <n v="947930.65999999992"/>
    <n v="947930.65999999992"/>
    <n v="0"/>
    <n v="887319.16"/>
    <n v="639675.25"/>
    <m/>
    <n v="60611.499999999884"/>
    <n v="308255.40999999992"/>
  </r>
  <r>
    <x v="10"/>
    <x v="9"/>
    <s v="OBRAS PÚBLICAS"/>
    <n v="0"/>
    <n v="229120"/>
    <n v="229120"/>
    <m/>
    <m/>
    <m/>
    <m/>
    <n v="229120"/>
    <n v="229120"/>
  </r>
  <r>
    <x v="10"/>
    <x v="4"/>
    <s v="BIENES DE LARGA DURACIÓN"/>
    <n v="89100"/>
    <n v="4876442.53"/>
    <n v="4965542.53"/>
    <n v="20488.18"/>
    <n v="4150124.5599999996"/>
    <n v="3319453.59"/>
    <m/>
    <n v="815417.97000000067"/>
    <n v="1646088.9400000004"/>
  </r>
  <r>
    <x v="10"/>
    <x v="16"/>
    <s v="INVERSIONES FINANCIERAS"/>
    <n v="570000"/>
    <n v="0"/>
    <n v="570000"/>
    <n v="0"/>
    <n v="203340"/>
    <n v="171972"/>
    <m/>
    <n v="366660"/>
    <n v="398028"/>
  </r>
  <r>
    <x v="10"/>
    <x v="5"/>
    <s v="AMORTIZACIÓN DE LA DEUDA PÚBLICA"/>
    <n v="2307473.1799999997"/>
    <n v="0"/>
    <n v="2307473.1799999997"/>
    <n v="0"/>
    <n v="2307473.1799999997"/>
    <n v="265447.23"/>
    <m/>
    <n v="0"/>
    <n v="2042025.9499999997"/>
  </r>
  <r>
    <x v="10"/>
    <x v="17"/>
    <s v="PASIVO CIRCULANTE"/>
    <n v="0"/>
    <n v="6130334.7400000002"/>
    <n v="6130334.7400000002"/>
    <n v="0"/>
    <n v="6130326.8300000001"/>
    <n v="4225536.09"/>
    <m/>
    <m/>
    <m/>
  </r>
  <r>
    <x v="11"/>
    <x v="6"/>
    <s v="GASTOS EN PERSONAL"/>
    <n v="2100000"/>
    <n v="-8027.5999999999985"/>
    <n v="2091972.4000000001"/>
    <m/>
    <n v="1406527.6099999999"/>
    <n v="1406523.5999999996"/>
    <m/>
    <n v="685444.79000000027"/>
    <n v="685448.80000000051"/>
  </r>
  <r>
    <x v="11"/>
    <x v="7"/>
    <s v="BIENES Y SERVICIOS DE CONSUMO"/>
    <n v="415020"/>
    <n v="81949.779999999984"/>
    <n v="496969.77999999997"/>
    <m/>
    <n v="332563.07999999996"/>
    <n v="273894.98"/>
    <m/>
    <n v="164406.70000000001"/>
    <n v="223074.8"/>
  </r>
  <r>
    <x v="11"/>
    <x v="8"/>
    <s v="OTROS GASTOS CORRIENTES"/>
    <n v="153000"/>
    <n v="-91262.78"/>
    <n v="61737.22"/>
    <m/>
    <n v="4795.1900000000005"/>
    <n v="4795.1900000000005"/>
    <m/>
    <n v="56942.03"/>
    <n v="56942.03"/>
  </r>
  <r>
    <x v="11"/>
    <x v="12"/>
    <s v="TRANSFERENCIAS Y DONACIONES CORRIENTES                                                              "/>
    <n v="10980"/>
    <n v="8027.6"/>
    <n v="19007.599999999999"/>
    <m/>
    <n v="12334.2"/>
    <n v="12334.2"/>
    <m/>
    <n v="6673.3999999999978"/>
    <n v="6673.3999999999978"/>
  </r>
  <r>
    <x v="11"/>
    <x v="0"/>
    <s v="GASTOS EN PERSONAL PARA INVERSIÓN"/>
    <n v="140583.78000000003"/>
    <n v="0"/>
    <n v="140583.78000000003"/>
    <m/>
    <n v="72682.789999999994"/>
    <n v="72682.789999999994"/>
    <m/>
    <n v="67900.990000000034"/>
    <n v="67900.990000000034"/>
  </r>
  <r>
    <x v="11"/>
    <x v="1"/>
    <s v="BIENES Y SERVICIOS PARA INVERSION"/>
    <n v="2186002.2899999996"/>
    <n v="-351143.38"/>
    <n v="1834858.91"/>
    <m/>
    <n v="989566.12000000011"/>
    <n v="486073.25999999995"/>
    <m/>
    <n v="845292.7899999998"/>
    <n v="1348785.65"/>
  </r>
  <r>
    <x v="11"/>
    <x v="9"/>
    <s v="OBRAS PÚBLICAS"/>
    <n v="16211585.010000002"/>
    <n v="8247.3100000000559"/>
    <n v="16219832.320000004"/>
    <m/>
    <n v="6728903.3499999996"/>
    <n v="3932211.8200000003"/>
    <m/>
    <n v="9490928.9700000044"/>
    <n v="12287620.500000004"/>
  </r>
  <r>
    <x v="11"/>
    <x v="2"/>
    <s v="OTROS GASTOS DE INVERSIÓN"/>
    <n v="7690.0499999999993"/>
    <n v="88041.68"/>
    <n v="95731.73"/>
    <m/>
    <n v="73000"/>
    <n v="0"/>
    <m/>
    <n v="22731.729999999996"/>
    <n v="95731.73"/>
  </r>
  <r>
    <x v="11"/>
    <x v="3"/>
    <s v="TRANSFERENCIAS Y DONACIONES PARA INVERSIÓN"/>
    <n v="10828.92"/>
    <n v="2319915.73"/>
    <n v="2330744.65"/>
    <m/>
    <n v="2319915.73"/>
    <n v="2319915.73"/>
    <m/>
    <n v="10828.919999999925"/>
    <n v="10828.919999999925"/>
  </r>
  <r>
    <x v="11"/>
    <x v="4"/>
    <s v="BIENES DE LARGA DURACIÓN"/>
    <n v="3625268.7800000003"/>
    <n v="-2055748.34"/>
    <n v="1569520.44"/>
    <m/>
    <n v="26942.59"/>
    <n v="11918.91"/>
    <m/>
    <n v="1542577.8499999999"/>
    <n v="1557601.5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45" applyNumberFormats="0" applyBorderFormats="0" applyFontFormats="0" applyPatternFormats="0" applyAlignmentFormats="0" applyWidthHeightFormats="1" dataCaption="Valores" errorCaption="     N/A" showError="1" updatedVersion="4" minRefreshableVersion="3" useAutoFormatting="1" itemPrintTitles="1" mergeItem="1" createdVersion="4" indent="0" outline="1" outlineData="1" multipleFieldFilters="0" rowHeaderCaption="EMPRESA" colHeaderCaption="EMPRESA">
  <location ref="A7:D20" firstHeaderRow="0" firstDataRow="1" firstDataCol="1"/>
  <pivotFields count="13">
    <pivotField axis="axisRow" showAll="0" sortType="descending">
      <items count="14">
        <item x="10"/>
        <item x="8"/>
        <item x="1"/>
        <item x="2"/>
        <item x="6"/>
        <item x="11"/>
        <item x="3"/>
        <item x="0"/>
        <item x="5"/>
        <item x="4"/>
        <item m="1" x="12"/>
        <item x="7"/>
        <item x="9"/>
        <item t="default"/>
      </items>
      <autoSortScope>
        <pivotArea dataOnly="0" outline="0" fieldPosition="0">
          <references count="1">
            <reference field="4294967294" count="1" selected="0">
              <x v="2"/>
            </reference>
          </references>
        </pivotArea>
      </autoSortScope>
    </pivotField>
    <pivotField showAll="0">
      <items count="20">
        <item x="6"/>
        <item x="10"/>
        <item x="7"/>
        <item x="11"/>
        <item x="8"/>
        <item x="12"/>
        <item x="13"/>
        <item x="14"/>
        <item x="15"/>
        <item x="0"/>
        <item x="1"/>
        <item x="9"/>
        <item x="2"/>
        <item x="3"/>
        <item x="4"/>
        <item x="16"/>
        <item x="18"/>
        <item x="5"/>
        <item x="17"/>
        <item t="default"/>
      </items>
    </pivotField>
    <pivotField showAll="0"/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showAll="0"/>
    <pivotField dataField="1" dragToRow="0" dragToCol="0" dragToPage="0" showAll="0" defaultSubtotal="0"/>
  </pivotFields>
  <rowFields count="1">
    <field x="0"/>
  </rowFields>
  <rowItems count="13">
    <i>
      <x v="3"/>
    </i>
    <i>
      <x v="9"/>
    </i>
    <i>
      <x v="12"/>
    </i>
    <i>
      <x v="7"/>
    </i>
    <i>
      <x/>
    </i>
    <i>
      <x v="6"/>
    </i>
    <i>
      <x v="4"/>
    </i>
    <i>
      <x v="11"/>
    </i>
    <i>
      <x v="8"/>
    </i>
    <i>
      <x v="2"/>
    </i>
    <i>
      <x v="1"/>
    </i>
    <i>
      <x v="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Codificado " fld="5" baseField="1" baseItem="8"/>
    <dataField name="Devengado " fld="8" baseField="1" baseItem="0"/>
    <dataField name="% DEV" fld="12" baseField="1" baseItem="8" numFmtId="10"/>
  </dataFields>
  <formats count="16">
    <format dxfId="63">
      <pivotArea type="all" dataOnly="0" outline="0" fieldPosition="0"/>
    </format>
    <format dxfId="62">
      <pivotArea field="1" type="button" dataOnly="0" labelOnly="1" outline="0"/>
    </format>
    <format dxfId="61">
      <pivotArea field="0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60">
      <pivotArea field="0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9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"/>
          </reference>
        </references>
      </pivotArea>
    </format>
    <format dxfId="58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2"/>
          </reference>
        </references>
      </pivotArea>
    </format>
    <format dxfId="57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3"/>
          </reference>
        </references>
      </pivotArea>
    </format>
    <format dxfId="56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4"/>
          </reference>
        </references>
      </pivotArea>
    </format>
    <format dxfId="55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6"/>
          </reference>
        </references>
      </pivotArea>
    </format>
    <format dxfId="54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7"/>
          </reference>
        </references>
      </pivotArea>
    </format>
    <format dxfId="53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8"/>
          </reference>
        </references>
      </pivotArea>
    </format>
    <format dxfId="52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9"/>
          </reference>
        </references>
      </pivotArea>
    </format>
    <format dxfId="51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0"/>
          </reference>
        </references>
      </pivotArea>
    </format>
    <format dxfId="50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1"/>
          </reference>
        </references>
      </pivotArea>
    </format>
    <format dxfId="49">
      <pivotArea outline="0" collapsedLevelsAreSubtotals="1" fieldPosition="0"/>
    </format>
    <format dxfId="48">
      <pivotArea outline="0" fieldPosition="0">
        <references count="1">
          <reference field="4294967294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1" cacheId="45" applyNumberFormats="0" applyBorderFormats="0" applyFontFormats="0" applyPatternFormats="0" applyAlignmentFormats="0" applyWidthHeightFormats="1" dataCaption="Valores" errorCaption="     N/A" showError="1" updatedVersion="4" minRefreshableVersion="3" useAutoFormatting="1" itemPrintTitles="1" mergeItem="1" createdVersion="4" indent="0" outline="1" outlineData="1" multipleFieldFilters="0" rowHeaderCaption="Grupo de Gasto" colHeaderCaption="EMPRESA">
  <location ref="A5:AN27" firstHeaderRow="1" firstDataRow="3" firstDataCol="1"/>
  <pivotFields count="13">
    <pivotField axis="axisCol" showAll="0" sortType="ascending">
      <items count="14">
        <item x="10"/>
        <item x="8"/>
        <item x="1"/>
        <item x="2"/>
        <item x="6"/>
        <item x="11"/>
        <item x="3"/>
        <item x="0"/>
        <item x="5"/>
        <item x="4"/>
        <item x="9"/>
        <item m="1" x="12"/>
        <item x="7"/>
        <item t="default"/>
      </items>
    </pivotField>
    <pivotField axis="axisRow" showAll="0">
      <items count="20">
        <item x="6"/>
        <item x="10"/>
        <item x="7"/>
        <item x="11"/>
        <item x="8"/>
        <item x="12"/>
        <item x="13"/>
        <item x="14"/>
        <item x="15"/>
        <item x="0"/>
        <item x="1"/>
        <item x="9"/>
        <item x="2"/>
        <item x="3"/>
        <item x="4"/>
        <item x="16"/>
        <item x="18"/>
        <item x="5"/>
        <item x="17"/>
        <item t="default"/>
      </items>
    </pivotField>
    <pivotField showAll="0"/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showAll="0"/>
    <pivotField dataField="1" dragToRow="0" dragToCol="0" dragToPage="0" showAll="0" defaultSubtotal="0"/>
  </pivotFields>
  <rowFields count="1">
    <field x="1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2">
    <field x="0"/>
    <field x="-2"/>
  </colFields>
  <colItems count="39">
    <i>
      <x/>
      <x/>
    </i>
    <i r="1" i="1">
      <x v="1"/>
    </i>
    <i r="1" i="2">
      <x v="2"/>
    </i>
    <i>
      <x v="1"/>
      <x/>
    </i>
    <i r="1" i="1">
      <x v="1"/>
    </i>
    <i r="1" i="2">
      <x v="2"/>
    </i>
    <i>
      <x v="2"/>
      <x/>
    </i>
    <i r="1" i="1">
      <x v="1"/>
    </i>
    <i r="1" i="2">
      <x v="2"/>
    </i>
    <i>
      <x v="3"/>
      <x/>
    </i>
    <i r="1" i="1">
      <x v="1"/>
    </i>
    <i r="1" i="2">
      <x v="2"/>
    </i>
    <i>
      <x v="4"/>
      <x/>
    </i>
    <i r="1" i="1">
      <x v="1"/>
    </i>
    <i r="1" i="2">
      <x v="2"/>
    </i>
    <i>
      <x v="5"/>
      <x/>
    </i>
    <i r="1" i="1">
      <x v="1"/>
    </i>
    <i r="1" i="2">
      <x v="2"/>
    </i>
    <i>
      <x v="6"/>
      <x/>
    </i>
    <i r="1" i="1">
      <x v="1"/>
    </i>
    <i r="1" i="2">
      <x v="2"/>
    </i>
    <i>
      <x v="7"/>
      <x/>
    </i>
    <i r="1" i="1">
      <x v="1"/>
    </i>
    <i r="1" i="2">
      <x v="2"/>
    </i>
    <i>
      <x v="8"/>
      <x/>
    </i>
    <i r="1" i="1">
      <x v="1"/>
    </i>
    <i r="1" i="2">
      <x v="2"/>
    </i>
    <i>
      <x v="9"/>
      <x/>
    </i>
    <i r="1" i="1">
      <x v="1"/>
    </i>
    <i r="1" i="2">
      <x v="2"/>
    </i>
    <i>
      <x v="10"/>
      <x/>
    </i>
    <i r="1" i="1">
      <x v="1"/>
    </i>
    <i r="1" i="2">
      <x v="2"/>
    </i>
    <i>
      <x v="12"/>
      <x/>
    </i>
    <i r="1" i="1">
      <x v="1"/>
    </i>
    <i r="1" i="2">
      <x v="2"/>
    </i>
    <i t="grand">
      <x/>
    </i>
    <i t="grand" i="1">
      <x/>
    </i>
    <i t="grand" i="2">
      <x/>
    </i>
  </colItems>
  <dataFields count="3">
    <dataField name="Codificado " fld="5" baseField="1" baseItem="8"/>
    <dataField name="Devengado " fld="8" baseField="1" baseItem="0"/>
    <dataField name="% DEV" fld="12" baseField="1" baseItem="8" numFmtId="10"/>
  </dataFields>
  <formats count="16">
    <format dxfId="47">
      <pivotArea type="all" dataOnly="0" outline="0" fieldPosition="0"/>
    </format>
    <format dxfId="46">
      <pivotArea field="1" type="button" dataOnly="0" labelOnly="1" outline="0" axis="axisRow" fieldPosition="0"/>
    </format>
    <format dxfId="45">
      <pivotArea field="0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44">
      <pivotArea field="0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43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"/>
          </reference>
        </references>
      </pivotArea>
    </format>
    <format dxfId="42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2"/>
          </reference>
        </references>
      </pivotArea>
    </format>
    <format dxfId="41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3"/>
          </reference>
        </references>
      </pivotArea>
    </format>
    <format dxfId="40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4"/>
          </reference>
        </references>
      </pivotArea>
    </format>
    <format dxfId="39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6"/>
          </reference>
        </references>
      </pivotArea>
    </format>
    <format dxfId="38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7"/>
          </reference>
        </references>
      </pivotArea>
    </format>
    <format dxfId="37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8"/>
          </reference>
        </references>
      </pivotArea>
    </format>
    <format dxfId="36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9"/>
          </reference>
        </references>
      </pivotArea>
    </format>
    <format dxfId="35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1"/>
          </reference>
        </references>
      </pivotArea>
    </format>
    <format dxfId="34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2"/>
          </reference>
        </references>
      </pivotArea>
    </format>
    <format dxfId="33">
      <pivotArea outline="0" collapsedLevelsAreSubtotals="1" fieldPosition="0"/>
    </format>
    <format dxfId="32">
      <pivotArea outline="0" fieldPosition="0">
        <references count="1">
          <reference field="4294967294" count="1">
            <x v="2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6"/>
  <sheetViews>
    <sheetView topLeftCell="A2" zoomScale="115" zoomScaleNormal="115" workbookViewId="0">
      <selection activeCell="C8" sqref="C8:F20"/>
    </sheetView>
  </sheetViews>
  <sheetFormatPr baseColWidth="10" defaultRowHeight="15" x14ac:dyDescent="0.25"/>
  <cols>
    <col min="2" max="2" width="12.42578125" customWidth="1"/>
    <col min="3" max="3" width="27.7109375" customWidth="1"/>
    <col min="4" max="4" width="27.7109375" style="109" customWidth="1"/>
    <col min="5" max="6" width="27.7109375" customWidth="1"/>
    <col min="7" max="11" width="15.140625" customWidth="1"/>
  </cols>
  <sheetData>
    <row r="1" spans="2:12" s="53" customFormat="1" ht="18.75" customHeight="1" x14ac:dyDescent="0.25">
      <c r="B1" s="51"/>
      <c r="C1" s="52"/>
      <c r="D1" s="159"/>
    </row>
    <row r="2" spans="2:12" s="130" customFormat="1" x14ac:dyDescent="0.25">
      <c r="B2" s="294" t="s">
        <v>91</v>
      </c>
      <c r="C2" s="294"/>
      <c r="D2" s="294"/>
      <c r="E2" s="294"/>
      <c r="F2" s="294"/>
      <c r="G2" s="142"/>
      <c r="H2" s="142"/>
      <c r="I2" s="142"/>
      <c r="J2" s="142"/>
      <c r="K2" s="142"/>
      <c r="L2" s="142"/>
    </row>
    <row r="3" spans="2:12" s="130" customFormat="1" x14ac:dyDescent="0.25">
      <c r="B3" s="138"/>
      <c r="C3" s="138"/>
      <c r="D3" s="160"/>
      <c r="E3" s="142"/>
      <c r="F3" s="142"/>
      <c r="G3" s="142"/>
      <c r="H3" s="142"/>
      <c r="I3" s="142"/>
      <c r="J3" s="142"/>
      <c r="K3" s="142"/>
      <c r="L3" s="142"/>
    </row>
    <row r="4" spans="2:12" s="130" customFormat="1" ht="78" customHeight="1" x14ac:dyDescent="0.25">
      <c r="B4" s="292" t="s">
        <v>1060</v>
      </c>
      <c r="C4" s="292"/>
      <c r="D4" s="292"/>
      <c r="E4" s="292"/>
      <c r="F4" s="292"/>
      <c r="G4" s="141"/>
      <c r="H4" s="141"/>
      <c r="I4" s="141"/>
      <c r="J4" s="141"/>
      <c r="K4" s="141"/>
      <c r="L4" s="141"/>
    </row>
    <row r="5" spans="2:12" x14ac:dyDescent="0.25">
      <c r="B5" s="293" t="s">
        <v>1061</v>
      </c>
      <c r="C5" s="293"/>
      <c r="D5" s="293"/>
      <c r="E5" s="293"/>
      <c r="F5" s="293"/>
    </row>
    <row r="6" spans="2:12" x14ac:dyDescent="0.25">
      <c r="E6" s="158"/>
    </row>
    <row r="7" spans="2:12" s="259" customFormat="1" ht="31.5" x14ac:dyDescent="0.25">
      <c r="B7" s="260"/>
      <c r="C7" s="261" t="s">
        <v>92</v>
      </c>
      <c r="D7" s="261" t="s">
        <v>1062</v>
      </c>
      <c r="E7" s="261" t="s">
        <v>1063</v>
      </c>
      <c r="F7" s="261" t="s">
        <v>1064</v>
      </c>
    </row>
    <row r="8" spans="2:12" x14ac:dyDescent="0.25">
      <c r="B8" s="82">
        <v>1</v>
      </c>
      <c r="C8" s="147"/>
      <c r="D8" s="140"/>
      <c r="E8" s="140"/>
      <c r="F8" s="137"/>
    </row>
    <row r="9" spans="2:12" x14ac:dyDescent="0.25">
      <c r="B9" s="82">
        <v>2</v>
      </c>
      <c r="C9" s="147"/>
      <c r="D9" s="140"/>
      <c r="E9" s="140"/>
      <c r="F9" s="137"/>
    </row>
    <row r="10" spans="2:12" x14ac:dyDescent="0.25">
      <c r="B10" s="82">
        <v>3</v>
      </c>
      <c r="C10" s="147"/>
      <c r="D10" s="140"/>
      <c r="E10" s="140"/>
      <c r="F10" s="137"/>
    </row>
    <row r="11" spans="2:12" x14ac:dyDescent="0.25">
      <c r="B11" s="82">
        <v>4</v>
      </c>
      <c r="C11" s="147"/>
      <c r="D11" s="140"/>
      <c r="E11" s="140"/>
      <c r="F11" s="137"/>
    </row>
    <row r="12" spans="2:12" x14ac:dyDescent="0.25">
      <c r="B12" s="82">
        <v>5</v>
      </c>
      <c r="C12" s="147"/>
      <c r="D12" s="140"/>
      <c r="E12" s="140"/>
      <c r="F12" s="137"/>
    </row>
    <row r="13" spans="2:12" x14ac:dyDescent="0.25">
      <c r="B13" s="82">
        <v>6</v>
      </c>
      <c r="C13" s="147"/>
      <c r="D13" s="140"/>
      <c r="E13" s="140"/>
      <c r="F13" s="137"/>
    </row>
    <row r="14" spans="2:12" x14ac:dyDescent="0.25">
      <c r="B14" s="82">
        <v>7</v>
      </c>
      <c r="C14" s="147"/>
      <c r="D14" s="140"/>
      <c r="E14" s="140"/>
      <c r="F14" s="137"/>
    </row>
    <row r="15" spans="2:12" x14ac:dyDescent="0.25">
      <c r="B15" s="277">
        <v>11</v>
      </c>
      <c r="C15" s="274"/>
      <c r="D15" s="278"/>
      <c r="E15" s="278"/>
      <c r="F15" s="279"/>
    </row>
    <row r="16" spans="2:12" x14ac:dyDescent="0.25">
      <c r="B16" s="82">
        <v>8</v>
      </c>
      <c r="C16" s="147"/>
      <c r="D16" s="140"/>
      <c r="E16" s="140"/>
      <c r="F16" s="137"/>
    </row>
    <row r="17" spans="2:7" x14ac:dyDescent="0.25">
      <c r="B17" s="82">
        <v>9</v>
      </c>
      <c r="C17" s="147"/>
      <c r="D17" s="140"/>
      <c r="E17" s="140"/>
      <c r="F17" s="137"/>
    </row>
    <row r="18" spans="2:7" s="280" customFormat="1" x14ac:dyDescent="0.25">
      <c r="B18" s="82">
        <v>10</v>
      </c>
      <c r="C18" s="274"/>
      <c r="D18" s="140"/>
      <c r="E18" s="140"/>
      <c r="F18" s="137"/>
    </row>
    <row r="19" spans="2:7" x14ac:dyDescent="0.25">
      <c r="B19" s="82">
        <v>12</v>
      </c>
      <c r="C19" s="273"/>
      <c r="D19" s="140"/>
      <c r="E19" s="140"/>
      <c r="F19" s="137"/>
    </row>
    <row r="20" spans="2:7" x14ac:dyDescent="0.25">
      <c r="B20" s="82"/>
      <c r="D20" s="140"/>
      <c r="E20" s="140"/>
      <c r="F20" s="137"/>
    </row>
    <row r="21" spans="2:7" x14ac:dyDescent="0.25">
      <c r="B21" s="82"/>
      <c r="C21" s="147"/>
      <c r="D21" s="140"/>
      <c r="E21" s="140"/>
      <c r="F21" s="137"/>
    </row>
    <row r="22" spans="2:7" ht="18.75" x14ac:dyDescent="0.3">
      <c r="B22" s="262"/>
      <c r="C22" s="263" t="s">
        <v>89</v>
      </c>
      <c r="D22" s="264">
        <f>SUM(D8:D20)</f>
        <v>0</v>
      </c>
      <c r="E22" s="264">
        <f>SUM(E8:E20)</f>
        <v>0</v>
      </c>
      <c r="F22" s="265" t="e">
        <f>+E22/D22</f>
        <v>#DIV/0!</v>
      </c>
    </row>
    <row r="24" spans="2:7" x14ac:dyDescent="0.25">
      <c r="C24" s="109" t="s">
        <v>1059</v>
      </c>
      <c r="E24" s="109"/>
      <c r="F24" s="109"/>
      <c r="G24" s="109"/>
    </row>
    <row r="25" spans="2:7" x14ac:dyDescent="0.25">
      <c r="C25" s="255"/>
      <c r="E25" s="109"/>
      <c r="F25" s="109"/>
      <c r="G25" s="109"/>
    </row>
    <row r="26" spans="2:7" x14ac:dyDescent="0.25">
      <c r="C26" s="109"/>
      <c r="E26" s="109"/>
      <c r="F26" s="109"/>
      <c r="G26" s="109"/>
    </row>
  </sheetData>
  <autoFilter ref="B7:F12">
    <sortState ref="B8:F19">
      <sortCondition descending="1" ref="F7:F12"/>
    </sortState>
  </autoFilter>
  <mergeCells count="3">
    <mergeCell ref="B4:F4"/>
    <mergeCell ref="B5:F5"/>
    <mergeCell ref="B2:F2"/>
  </mergeCells>
  <pageMargins left="0.70866141732283472" right="0.70866141732283472" top="0.74803149606299213" bottom="0.74803149606299213" header="0.31496062992125984" footer="0.31496062992125984"/>
  <pageSetup scale="44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B20"/>
  <sheetViews>
    <sheetView zoomScale="110" zoomScaleNormal="110" workbookViewId="0">
      <pane xSplit="2" ySplit="1" topLeftCell="C2" activePane="bottomRight" state="frozen"/>
      <selection activeCell="A3" sqref="A3:XFD11"/>
      <selection pane="topRight" activeCell="A3" sqref="A3:XFD11"/>
      <selection pane="bottomLeft" activeCell="A3" sqref="A3:XFD11"/>
      <selection pane="bottomRight" activeCell="D17" sqref="D17"/>
    </sheetView>
  </sheetViews>
  <sheetFormatPr baseColWidth="10" defaultColWidth="11.42578125" defaultRowHeight="12.75" x14ac:dyDescent="0.2"/>
  <cols>
    <col min="1" max="1" width="8.42578125" style="28" bestFit="1" customWidth="1"/>
    <col min="2" max="2" width="9.42578125" style="28" customWidth="1"/>
    <col min="3" max="3" width="30.85546875" style="29" customWidth="1"/>
    <col min="4" max="4" width="13.140625" style="152" customWidth="1"/>
    <col min="5" max="5" width="12.5703125" style="28" customWidth="1"/>
    <col min="6" max="6" width="13.140625" style="28" customWidth="1"/>
    <col min="7" max="7" width="12.140625" style="28" customWidth="1"/>
    <col min="8" max="8" width="13.28515625" style="28" customWidth="1"/>
    <col min="9" max="9" width="13" style="28" customWidth="1"/>
    <col min="10" max="10" width="11.42578125" style="28"/>
    <col min="11" max="11" width="12.85546875" style="28" customWidth="1"/>
    <col min="12" max="12" width="16.140625" style="28" customWidth="1"/>
    <col min="13" max="16384" width="11.42578125" style="28"/>
  </cols>
  <sheetData>
    <row r="1" spans="1:28" s="87" customFormat="1" ht="38.25" x14ac:dyDescent="0.2">
      <c r="A1" s="85" t="s">
        <v>85</v>
      </c>
      <c r="B1" s="85" t="s">
        <v>10</v>
      </c>
      <c r="C1" s="86" t="s">
        <v>9</v>
      </c>
      <c r="D1" s="150" t="s">
        <v>8</v>
      </c>
      <c r="E1" s="85" t="s">
        <v>7</v>
      </c>
      <c r="F1" s="85" t="s">
        <v>6</v>
      </c>
      <c r="G1" s="85" t="s">
        <v>1038</v>
      </c>
      <c r="H1" s="85" t="s">
        <v>5</v>
      </c>
      <c r="I1" s="85" t="s">
        <v>4</v>
      </c>
      <c r="J1" s="85" t="s">
        <v>3</v>
      </c>
      <c r="K1" s="86" t="s">
        <v>2</v>
      </c>
      <c r="L1" s="86" t="s">
        <v>1</v>
      </c>
    </row>
    <row r="2" spans="1:28" s="94" customFormat="1" ht="12" x14ac:dyDescent="0.2">
      <c r="A2" s="88" t="s">
        <v>100</v>
      </c>
      <c r="B2" s="89" t="s">
        <v>22</v>
      </c>
      <c r="C2" s="90" t="s">
        <v>47</v>
      </c>
      <c r="D2" s="91">
        <v>20396187.73</v>
      </c>
      <c r="E2" s="91">
        <v>-92994.39</v>
      </c>
      <c r="F2" s="92">
        <v>20303193.34</v>
      </c>
      <c r="G2" s="92"/>
      <c r="H2" s="92"/>
      <c r="I2" s="91">
        <v>12155785.48</v>
      </c>
      <c r="J2" s="91"/>
      <c r="K2" s="91"/>
      <c r="L2" s="93">
        <v>8147407.8599999994</v>
      </c>
    </row>
    <row r="3" spans="1:28" s="94" customFormat="1" ht="12" x14ac:dyDescent="0.2">
      <c r="A3" s="88" t="s">
        <v>100</v>
      </c>
      <c r="B3" s="89" t="s">
        <v>1065</v>
      </c>
      <c r="C3" s="90"/>
      <c r="D3" s="91">
        <v>0</v>
      </c>
      <c r="E3" s="91">
        <v>92994.39</v>
      </c>
      <c r="F3" s="92">
        <v>92994.39</v>
      </c>
      <c r="G3" s="92"/>
      <c r="H3" s="92"/>
      <c r="I3" s="91">
        <v>92994.39</v>
      </c>
      <c r="J3" s="91"/>
      <c r="K3" s="91"/>
      <c r="L3" s="93">
        <v>0</v>
      </c>
    </row>
    <row r="4" spans="1:28" s="94" customFormat="1" ht="12" customHeight="1" x14ac:dyDescent="0.2">
      <c r="A4" s="88" t="s">
        <v>100</v>
      </c>
      <c r="B4" s="95" t="s">
        <v>23</v>
      </c>
      <c r="C4" s="96" t="s">
        <v>48</v>
      </c>
      <c r="D4" s="97">
        <v>8381139.209999999</v>
      </c>
      <c r="E4" s="91">
        <v>-133970.69</v>
      </c>
      <c r="F4" s="92">
        <v>8247168.5199999986</v>
      </c>
      <c r="G4" s="92"/>
      <c r="H4" s="92"/>
      <c r="I4" s="93">
        <v>4012135.1699999995</v>
      </c>
      <c r="J4" s="93"/>
      <c r="K4" s="93"/>
      <c r="L4" s="93">
        <v>4235033.3499999996</v>
      </c>
      <c r="AB4" s="98"/>
    </row>
    <row r="5" spans="1:28" s="94" customFormat="1" ht="12" x14ac:dyDescent="0.2">
      <c r="A5" s="88" t="s">
        <v>100</v>
      </c>
      <c r="B5" s="99" t="s">
        <v>60</v>
      </c>
      <c r="C5" s="97" t="s">
        <v>49</v>
      </c>
      <c r="D5" s="100">
        <v>6795549.7799999993</v>
      </c>
      <c r="E5" s="91">
        <v>0</v>
      </c>
      <c r="F5" s="92">
        <v>6795549.7799999993</v>
      </c>
      <c r="G5" s="92"/>
      <c r="H5" s="92"/>
      <c r="I5" s="93">
        <v>5173668.6100000003</v>
      </c>
      <c r="J5" s="93"/>
      <c r="K5" s="93"/>
      <c r="L5" s="93">
        <v>1621881.1699999995</v>
      </c>
    </row>
    <row r="6" spans="1:28" s="94" customFormat="1" ht="12" x14ac:dyDescent="0.2">
      <c r="A6" s="88" t="s">
        <v>100</v>
      </c>
      <c r="B6" s="99" t="s">
        <v>11</v>
      </c>
      <c r="C6" s="97" t="s">
        <v>50</v>
      </c>
      <c r="D6" s="100">
        <v>4291998.2</v>
      </c>
      <c r="E6" s="91">
        <v>0</v>
      </c>
      <c r="F6" s="92">
        <v>4291998.2</v>
      </c>
      <c r="G6" s="92"/>
      <c r="H6" s="92"/>
      <c r="I6" s="100">
        <v>3383664.46</v>
      </c>
      <c r="J6" s="100"/>
      <c r="K6" s="100"/>
      <c r="L6" s="93">
        <v>908333.74000000034</v>
      </c>
    </row>
    <row r="7" spans="1:28" s="94" customFormat="1" ht="12" x14ac:dyDescent="0.2">
      <c r="A7" s="88" t="s">
        <v>100</v>
      </c>
      <c r="B7" s="101" t="s">
        <v>12</v>
      </c>
      <c r="C7" s="90" t="s">
        <v>51</v>
      </c>
      <c r="D7" s="100">
        <v>1100137.26</v>
      </c>
      <c r="E7" s="91">
        <v>0</v>
      </c>
      <c r="F7" s="92">
        <v>1100137.26</v>
      </c>
      <c r="G7" s="92"/>
      <c r="H7" s="92"/>
      <c r="I7" s="100">
        <v>591171.02999999991</v>
      </c>
      <c r="J7" s="100"/>
      <c r="K7" s="100"/>
      <c r="L7" s="93">
        <v>508966.23</v>
      </c>
    </row>
    <row r="8" spans="1:28" s="94" customFormat="1" ht="12" x14ac:dyDescent="0.2">
      <c r="A8" s="88" t="s">
        <v>100</v>
      </c>
      <c r="B8" s="102" t="s">
        <v>61</v>
      </c>
      <c r="C8" s="97" t="s">
        <v>52</v>
      </c>
      <c r="D8" s="100">
        <v>28434315.390000001</v>
      </c>
      <c r="E8" s="91">
        <v>0</v>
      </c>
      <c r="F8" s="92">
        <v>28434315.390000001</v>
      </c>
      <c r="G8" s="92"/>
      <c r="H8" s="92"/>
      <c r="I8" s="100">
        <v>20384048.739999998</v>
      </c>
      <c r="J8" s="100"/>
      <c r="K8" s="100"/>
      <c r="L8" s="93">
        <v>8050266.6500000022</v>
      </c>
    </row>
    <row r="9" spans="1:28" s="94" customFormat="1" ht="12" x14ac:dyDescent="0.2">
      <c r="A9" s="88" t="s">
        <v>100</v>
      </c>
      <c r="B9" s="102" t="s">
        <v>62</v>
      </c>
      <c r="C9" s="97" t="s">
        <v>53</v>
      </c>
      <c r="D9" s="100">
        <v>34597745.480000004</v>
      </c>
      <c r="E9" s="91">
        <v>-1766264.5399999996</v>
      </c>
      <c r="F9" s="92">
        <v>32831480.940000005</v>
      </c>
      <c r="G9" s="92"/>
      <c r="H9" s="92"/>
      <c r="I9" s="100">
        <v>23169721.180000003</v>
      </c>
      <c r="J9" s="100"/>
      <c r="K9" s="100"/>
      <c r="L9" s="93">
        <v>9661759.7600000016</v>
      </c>
    </row>
    <row r="10" spans="1:28" s="94" customFormat="1" ht="12" x14ac:dyDescent="0.2">
      <c r="A10" s="88" t="s">
        <v>100</v>
      </c>
      <c r="B10" s="102" t="s">
        <v>63</v>
      </c>
      <c r="C10" s="97" t="s">
        <v>54</v>
      </c>
      <c r="D10" s="100">
        <v>16358.64</v>
      </c>
      <c r="E10" s="91">
        <v>0</v>
      </c>
      <c r="F10" s="92">
        <v>16358.64</v>
      </c>
      <c r="G10" s="92"/>
      <c r="H10" s="92"/>
      <c r="I10" s="100">
        <v>7585</v>
      </c>
      <c r="J10" s="100"/>
      <c r="K10" s="100"/>
      <c r="L10" s="93">
        <v>8773.64</v>
      </c>
    </row>
    <row r="11" spans="1:28" s="94" customFormat="1" ht="12" x14ac:dyDescent="0.2">
      <c r="A11" s="88" t="s">
        <v>100</v>
      </c>
      <c r="B11" s="89" t="s">
        <v>14</v>
      </c>
      <c r="C11" s="97" t="s">
        <v>55</v>
      </c>
      <c r="D11" s="100">
        <v>5005478.99</v>
      </c>
      <c r="E11" s="91">
        <v>-577.46</v>
      </c>
      <c r="F11" s="92">
        <v>5004901.53</v>
      </c>
      <c r="G11" s="92"/>
      <c r="H11" s="92"/>
      <c r="I11" s="100">
        <v>3467715.69</v>
      </c>
      <c r="J11" s="100"/>
      <c r="K11" s="100"/>
      <c r="L11" s="93">
        <v>1537185.8400000003</v>
      </c>
    </row>
    <row r="12" spans="1:28" s="94" customFormat="1" ht="12" x14ac:dyDescent="0.2">
      <c r="A12" s="88" t="s">
        <v>100</v>
      </c>
      <c r="B12" s="89" t="s">
        <v>15</v>
      </c>
      <c r="C12" s="97" t="s">
        <v>1028</v>
      </c>
      <c r="D12" s="103">
        <v>9499182.6399999987</v>
      </c>
      <c r="E12" s="91">
        <v>-1463550.9900000002</v>
      </c>
      <c r="F12" s="103">
        <v>8035631.6500000004</v>
      </c>
      <c r="G12" s="103"/>
      <c r="H12" s="103"/>
      <c r="I12" s="100">
        <v>4890570.57</v>
      </c>
      <c r="J12" s="100"/>
      <c r="K12" s="100"/>
      <c r="L12" s="100">
        <v>3145061.0799999996</v>
      </c>
    </row>
    <row r="13" spans="1:28" s="94" customFormat="1" ht="12" x14ac:dyDescent="0.2">
      <c r="A13" s="88" t="s">
        <v>100</v>
      </c>
      <c r="B13" s="89" t="s">
        <v>16</v>
      </c>
      <c r="C13" s="97" t="s">
        <v>1029</v>
      </c>
      <c r="D13" s="100">
        <v>39719805.080000006</v>
      </c>
      <c r="E13" s="91">
        <v>-2648153.0099999998</v>
      </c>
      <c r="F13" s="92">
        <v>37071652.07</v>
      </c>
      <c r="G13" s="92"/>
      <c r="H13" s="92"/>
      <c r="I13" s="100">
        <v>29828067.849999998</v>
      </c>
      <c r="J13" s="100"/>
      <c r="K13" s="100"/>
      <c r="L13" s="93">
        <v>7243584.2199999969</v>
      </c>
    </row>
    <row r="14" spans="1:28" s="94" customFormat="1" ht="12" x14ac:dyDescent="0.2">
      <c r="A14" s="88" t="s">
        <v>100</v>
      </c>
      <c r="B14" s="101" t="s">
        <v>19</v>
      </c>
      <c r="C14" s="97" t="s">
        <v>56</v>
      </c>
      <c r="D14" s="100">
        <v>3371272.06</v>
      </c>
      <c r="E14" s="91">
        <v>-363191.54000000004</v>
      </c>
      <c r="F14" s="92">
        <v>3008080.52</v>
      </c>
      <c r="G14" s="92"/>
      <c r="H14" s="92"/>
      <c r="I14" s="100">
        <v>1093851</v>
      </c>
      <c r="J14" s="100"/>
      <c r="K14" s="100"/>
      <c r="L14" s="93">
        <v>1914229.52</v>
      </c>
    </row>
    <row r="15" spans="1:28" s="94" customFormat="1" ht="12" x14ac:dyDescent="0.2">
      <c r="A15" s="88" t="s">
        <v>100</v>
      </c>
      <c r="B15" s="99" t="s">
        <v>40</v>
      </c>
      <c r="C15" s="97" t="s">
        <v>57</v>
      </c>
      <c r="D15" s="100">
        <v>2230522.5699999998</v>
      </c>
      <c r="E15" s="91">
        <v>0</v>
      </c>
      <c r="F15" s="92">
        <v>2230522.5699999998</v>
      </c>
      <c r="G15" s="92"/>
      <c r="H15" s="92"/>
      <c r="I15" s="100">
        <v>1767216.27</v>
      </c>
      <c r="J15" s="100"/>
      <c r="K15" s="100"/>
      <c r="L15" s="93">
        <v>463306.29999999981</v>
      </c>
    </row>
    <row r="16" spans="1:28" s="94" customFormat="1" x14ac:dyDescent="0.2">
      <c r="A16" s="88" t="s">
        <v>100</v>
      </c>
      <c r="B16" s="104" t="s">
        <v>64</v>
      </c>
      <c r="C16" s="97" t="s">
        <v>58</v>
      </c>
      <c r="D16" s="281">
        <v>21879506.969999999</v>
      </c>
      <c r="E16" s="281">
        <v>0</v>
      </c>
      <c r="F16" s="281">
        <v>21879506.969999999</v>
      </c>
      <c r="G16" s="281"/>
      <c r="H16" s="281"/>
      <c r="I16" s="281">
        <v>13133158.15</v>
      </c>
      <c r="J16" s="281"/>
      <c r="K16" s="281"/>
      <c r="L16" s="281">
        <v>8746348.8199999984</v>
      </c>
    </row>
    <row r="17" spans="1:12" s="105" customFormat="1" ht="14.25" customHeight="1" x14ac:dyDescent="0.2">
      <c r="A17" s="310"/>
      <c r="B17" s="311"/>
      <c r="C17" s="311" t="s">
        <v>59</v>
      </c>
      <c r="D17" s="311">
        <f t="shared" ref="D17:L17" si="0">SUM(D2:D16)</f>
        <v>185719200</v>
      </c>
      <c r="E17" s="311">
        <f t="shared" ref="E17" si="1">+F17-D17</f>
        <v>-6375708.2299999893</v>
      </c>
      <c r="F17" s="311">
        <f t="shared" si="0"/>
        <v>179343491.77000001</v>
      </c>
      <c r="G17" s="311"/>
      <c r="H17" s="311">
        <f t="shared" si="0"/>
        <v>0</v>
      </c>
      <c r="I17" s="311">
        <f t="shared" si="0"/>
        <v>123151353.58999999</v>
      </c>
      <c r="J17" s="311">
        <f t="shared" si="0"/>
        <v>0</v>
      </c>
      <c r="K17" s="311">
        <f t="shared" si="0"/>
        <v>0</v>
      </c>
      <c r="L17" s="311">
        <f t="shared" si="0"/>
        <v>56192138.18</v>
      </c>
    </row>
    <row r="18" spans="1:12" s="94" customFormat="1" ht="12" x14ac:dyDescent="0.2">
      <c r="D18" s="151"/>
    </row>
    <row r="20" spans="1:12" x14ac:dyDescent="0.2">
      <c r="B20" s="29"/>
      <c r="C20" s="152"/>
      <c r="D20" s="28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O25"/>
  <sheetViews>
    <sheetView zoomScale="85" zoomScaleNormal="85" workbookViewId="0">
      <selection activeCell="D10" sqref="D10"/>
    </sheetView>
  </sheetViews>
  <sheetFormatPr baseColWidth="10" defaultRowHeight="15" x14ac:dyDescent="0.25"/>
  <cols>
    <col min="1" max="1" width="20.42578125" customWidth="1"/>
    <col min="2" max="2" width="12.28515625" customWidth="1"/>
    <col min="3" max="3" width="27.42578125" customWidth="1"/>
    <col min="4" max="4" width="14.7109375" style="26" customWidth="1"/>
    <col min="5" max="5" width="11.7109375" bestFit="1" customWidth="1"/>
    <col min="6" max="6" width="14.5703125" bestFit="1" customWidth="1"/>
    <col min="7" max="8" width="13.140625" bestFit="1" customWidth="1"/>
    <col min="9" max="9" width="13.5703125" customWidth="1"/>
    <col min="10" max="11" width="14.7109375" bestFit="1" customWidth="1"/>
    <col min="12" max="12" width="13.7109375" customWidth="1"/>
    <col min="15" max="15" width="12.7109375" customWidth="1"/>
    <col min="16" max="16" width="13.140625" customWidth="1"/>
  </cols>
  <sheetData>
    <row r="1" spans="1:15" s="2" customFormat="1" ht="25.5" x14ac:dyDescent="0.25">
      <c r="A1" s="6" t="s">
        <v>84</v>
      </c>
      <c r="B1" s="6" t="s">
        <v>10</v>
      </c>
      <c r="C1" s="6" t="s">
        <v>9</v>
      </c>
      <c r="D1" s="143" t="s">
        <v>8</v>
      </c>
      <c r="E1" s="6" t="s">
        <v>7</v>
      </c>
      <c r="F1" s="6" t="s">
        <v>6</v>
      </c>
      <c r="G1" s="6" t="s">
        <v>1038</v>
      </c>
      <c r="H1" s="6" t="s">
        <v>5</v>
      </c>
      <c r="I1" s="6" t="s">
        <v>4</v>
      </c>
      <c r="J1" s="6" t="s">
        <v>3</v>
      </c>
      <c r="K1" s="7" t="s">
        <v>2</v>
      </c>
      <c r="L1" s="7" t="s">
        <v>1</v>
      </c>
      <c r="M1"/>
      <c r="N1"/>
      <c r="O1"/>
    </row>
    <row r="2" spans="1:15" x14ac:dyDescent="0.25">
      <c r="A2" s="318" t="s">
        <v>87</v>
      </c>
      <c r="B2" s="314" t="s">
        <v>22</v>
      </c>
      <c r="C2" s="315" t="s">
        <v>21</v>
      </c>
      <c r="D2" s="64">
        <v>843847</v>
      </c>
      <c r="E2" s="64">
        <v>0</v>
      </c>
      <c r="F2" s="64">
        <v>843847</v>
      </c>
      <c r="G2" s="64">
        <v>549034.86</v>
      </c>
      <c r="H2" s="64">
        <v>549034.86</v>
      </c>
      <c r="I2" s="64">
        <v>549919.42999999993</v>
      </c>
      <c r="J2" s="64">
        <v>549919.42999999993</v>
      </c>
      <c r="K2" s="64">
        <f>+F2-H2</f>
        <v>294812.14</v>
      </c>
      <c r="L2" s="64">
        <f>+F2-I2</f>
        <v>293927.57000000007</v>
      </c>
    </row>
    <row r="3" spans="1:15" x14ac:dyDescent="0.25">
      <c r="A3" s="318" t="s">
        <v>87</v>
      </c>
      <c r="B3" s="316" t="s">
        <v>23</v>
      </c>
      <c r="C3" s="314" t="s">
        <v>48</v>
      </c>
      <c r="D3" s="64">
        <v>171814.54</v>
      </c>
      <c r="E3" s="64">
        <v>-23170.95</v>
      </c>
      <c r="F3" s="64">
        <v>148643.59</v>
      </c>
      <c r="G3" s="64">
        <v>58567.32</v>
      </c>
      <c r="H3" s="64">
        <v>58567.32</v>
      </c>
      <c r="I3" s="64">
        <v>38170.020000000004</v>
      </c>
      <c r="J3" s="64">
        <v>36906.509999999995</v>
      </c>
      <c r="K3" s="64">
        <f t="shared" ref="K3:K9" si="0">+F3-H3</f>
        <v>90076.26999999999</v>
      </c>
      <c r="L3" s="64">
        <f t="shared" ref="L3:L9" si="1">+F3-I3</f>
        <v>110473.56999999999</v>
      </c>
    </row>
    <row r="4" spans="1:15" x14ac:dyDescent="0.25">
      <c r="A4" s="318" t="s">
        <v>87</v>
      </c>
      <c r="B4" s="317" t="s">
        <v>11</v>
      </c>
      <c r="C4" s="315" t="s">
        <v>1008</v>
      </c>
      <c r="D4" s="64">
        <v>18000</v>
      </c>
      <c r="E4" s="64">
        <v>3000</v>
      </c>
      <c r="F4" s="64">
        <v>21000</v>
      </c>
      <c r="G4" s="64">
        <v>14477.26</v>
      </c>
      <c r="H4" s="64">
        <v>14477.26</v>
      </c>
      <c r="I4" s="64">
        <v>482.96000000000004</v>
      </c>
      <c r="J4" s="64">
        <v>497.73</v>
      </c>
      <c r="K4" s="64">
        <f t="shared" si="0"/>
        <v>6522.74</v>
      </c>
      <c r="L4" s="64">
        <f t="shared" si="1"/>
        <v>20517.04</v>
      </c>
    </row>
    <row r="5" spans="1:15" ht="30" x14ac:dyDescent="0.25">
      <c r="A5" s="318" t="s">
        <v>87</v>
      </c>
      <c r="B5" s="317" t="s">
        <v>12</v>
      </c>
      <c r="C5" s="315" t="s">
        <v>25</v>
      </c>
      <c r="D5" s="64">
        <v>25000</v>
      </c>
      <c r="E5" s="64">
        <v>0</v>
      </c>
      <c r="F5" s="64">
        <v>25000</v>
      </c>
      <c r="G5" s="64">
        <v>5542.37</v>
      </c>
      <c r="H5" s="64">
        <v>5542.37</v>
      </c>
      <c r="I5" s="64">
        <v>5542.37</v>
      </c>
      <c r="J5" s="64">
        <v>5542.37</v>
      </c>
      <c r="K5" s="64">
        <f t="shared" si="0"/>
        <v>19457.63</v>
      </c>
      <c r="L5" s="64">
        <f t="shared" si="1"/>
        <v>19457.63</v>
      </c>
    </row>
    <row r="6" spans="1:15" x14ac:dyDescent="0.25">
      <c r="A6" s="318" t="s">
        <v>87</v>
      </c>
      <c r="B6" s="317" t="s">
        <v>15</v>
      </c>
      <c r="C6" s="315" t="s">
        <v>43</v>
      </c>
      <c r="D6" s="64">
        <v>732940</v>
      </c>
      <c r="E6" s="64">
        <v>0</v>
      </c>
      <c r="F6" s="64">
        <v>732940</v>
      </c>
      <c r="G6" s="64">
        <v>387742.33</v>
      </c>
      <c r="H6" s="64">
        <v>387742.33</v>
      </c>
      <c r="I6" s="64">
        <v>243894.34</v>
      </c>
      <c r="J6" s="64">
        <v>232732.12</v>
      </c>
      <c r="K6" s="64">
        <f t="shared" si="0"/>
        <v>345197.67</v>
      </c>
      <c r="L6" s="64">
        <f t="shared" si="1"/>
        <v>489045.66000000003</v>
      </c>
    </row>
    <row r="7" spans="1:15" ht="30" x14ac:dyDescent="0.25">
      <c r="A7" s="318" t="s">
        <v>87</v>
      </c>
      <c r="B7" s="317" t="s">
        <v>17</v>
      </c>
      <c r="C7" s="315" t="s">
        <v>78</v>
      </c>
      <c r="D7" s="64">
        <v>3700</v>
      </c>
      <c r="E7" s="64">
        <v>0</v>
      </c>
      <c r="F7" s="64">
        <v>3700</v>
      </c>
      <c r="G7" s="64">
        <v>0</v>
      </c>
      <c r="H7" s="64">
        <v>0</v>
      </c>
      <c r="I7" s="64">
        <v>0</v>
      </c>
      <c r="J7" s="64">
        <v>0</v>
      </c>
      <c r="K7" s="64">
        <f t="shared" si="0"/>
        <v>3700</v>
      </c>
      <c r="L7" s="64">
        <f t="shared" si="1"/>
        <v>3700</v>
      </c>
    </row>
    <row r="8" spans="1:15" x14ac:dyDescent="0.25">
      <c r="A8" s="318" t="s">
        <v>87</v>
      </c>
      <c r="B8" s="317" t="s">
        <v>19</v>
      </c>
      <c r="C8" s="315" t="s">
        <v>46</v>
      </c>
      <c r="D8" s="64">
        <v>31000</v>
      </c>
      <c r="E8" s="64">
        <v>20170.95</v>
      </c>
      <c r="F8" s="64">
        <v>51170.95</v>
      </c>
      <c r="G8" s="64">
        <v>329.36</v>
      </c>
      <c r="H8" s="64">
        <v>329.36</v>
      </c>
      <c r="I8" s="64">
        <v>2670</v>
      </c>
      <c r="J8" s="64">
        <v>2670</v>
      </c>
      <c r="K8" s="64">
        <f t="shared" si="0"/>
        <v>50841.59</v>
      </c>
      <c r="L8" s="64">
        <f t="shared" si="1"/>
        <v>48500.95</v>
      </c>
    </row>
    <row r="9" spans="1:15" x14ac:dyDescent="0.25">
      <c r="A9" s="318" t="s">
        <v>87</v>
      </c>
      <c r="B9" s="317" t="s">
        <v>74</v>
      </c>
      <c r="C9" s="315" t="s">
        <v>77</v>
      </c>
      <c r="D9" s="64">
        <v>188366.43</v>
      </c>
      <c r="E9" s="64">
        <v>0</v>
      </c>
      <c r="F9" s="64">
        <v>188366.43</v>
      </c>
      <c r="G9" s="64">
        <v>127897.69</v>
      </c>
      <c r="H9" s="64">
        <v>127897.69</v>
      </c>
      <c r="I9" s="64">
        <v>140524.22</v>
      </c>
      <c r="J9" s="64">
        <v>140524.22</v>
      </c>
      <c r="K9" s="64">
        <f t="shared" si="0"/>
        <v>60468.739999999991</v>
      </c>
      <c r="L9" s="64">
        <f t="shared" si="1"/>
        <v>47842.209999999992</v>
      </c>
    </row>
    <row r="10" spans="1:15" x14ac:dyDescent="0.25">
      <c r="A10" s="312"/>
      <c r="B10" s="312" t="s">
        <v>89</v>
      </c>
      <c r="C10" s="312"/>
      <c r="D10" s="313">
        <f>SUM(D2:D9)</f>
        <v>2014667.97</v>
      </c>
      <c r="E10" s="313">
        <f t="shared" ref="E10:L10" si="2">SUM(E2:E9)</f>
        <v>0</v>
      </c>
      <c r="F10" s="313">
        <f t="shared" si="2"/>
        <v>2014667.9699999997</v>
      </c>
      <c r="G10" s="313">
        <f t="shared" si="2"/>
        <v>1143591.19</v>
      </c>
      <c r="H10" s="313">
        <f t="shared" si="2"/>
        <v>1143591.19</v>
      </c>
      <c r="I10" s="313">
        <f t="shared" si="2"/>
        <v>981203.33999999985</v>
      </c>
      <c r="J10" s="313">
        <f t="shared" si="2"/>
        <v>968792.37999999989</v>
      </c>
      <c r="K10" s="313">
        <f t="shared" si="2"/>
        <v>871076.77999999991</v>
      </c>
      <c r="L10" s="313">
        <f t="shared" si="2"/>
        <v>1033464.63</v>
      </c>
    </row>
    <row r="12" spans="1:15" x14ac:dyDescent="0.25">
      <c r="D12"/>
      <c r="E12" s="14"/>
      <c r="F12" s="249"/>
      <c r="G12" s="14"/>
      <c r="H12" s="14"/>
      <c r="I12" s="14"/>
      <c r="J12" s="14"/>
      <c r="K12" s="14"/>
      <c r="L12" s="14"/>
    </row>
    <row r="13" spans="1:15" x14ac:dyDescent="0.25">
      <c r="D13"/>
      <c r="F13" s="109"/>
      <c r="G13" s="109"/>
      <c r="H13" s="109"/>
      <c r="I13" s="109"/>
      <c r="J13" s="109"/>
      <c r="K13" s="109"/>
      <c r="L13" s="109"/>
    </row>
    <row r="14" spans="1:15" x14ac:dyDescent="0.25">
      <c r="D14"/>
      <c r="F14" s="109"/>
      <c r="G14" s="109"/>
      <c r="H14" s="109"/>
      <c r="I14" s="109"/>
      <c r="J14" s="109"/>
      <c r="K14" s="109"/>
      <c r="L14" s="109"/>
    </row>
    <row r="15" spans="1:15" x14ac:dyDescent="0.25">
      <c r="D15"/>
      <c r="F15" s="109"/>
      <c r="G15" s="109"/>
      <c r="H15" s="109"/>
      <c r="I15" s="109"/>
      <c r="J15" s="109"/>
      <c r="K15" s="109"/>
      <c r="L15" s="109"/>
    </row>
    <row r="16" spans="1:15" x14ac:dyDescent="0.25">
      <c r="D16"/>
      <c r="F16" s="109"/>
      <c r="G16" s="109"/>
      <c r="H16" s="109"/>
      <c r="I16" s="109"/>
      <c r="J16" s="109"/>
      <c r="K16" s="109"/>
      <c r="L16" s="109"/>
    </row>
    <row r="17" spans="4:12" x14ac:dyDescent="0.25">
      <c r="D17"/>
      <c r="F17" s="109"/>
      <c r="G17" s="109"/>
      <c r="H17" s="109"/>
      <c r="I17" s="109"/>
      <c r="J17" s="109"/>
      <c r="K17" s="109"/>
      <c r="L17" s="109"/>
    </row>
    <row r="18" spans="4:12" x14ac:dyDescent="0.25">
      <c r="D18"/>
      <c r="F18" s="109"/>
      <c r="G18" s="109"/>
      <c r="H18" s="109"/>
      <c r="I18" s="109"/>
      <c r="J18" s="109"/>
      <c r="K18" s="109"/>
      <c r="L18" s="109"/>
    </row>
    <row r="19" spans="4:12" x14ac:dyDescent="0.25">
      <c r="D19"/>
      <c r="F19" s="109"/>
      <c r="G19" s="109"/>
      <c r="H19" s="109"/>
      <c r="I19" s="109"/>
      <c r="J19" s="109"/>
      <c r="K19" s="109"/>
      <c r="L19" s="109"/>
    </row>
    <row r="20" spans="4:12" x14ac:dyDescent="0.25">
      <c r="D20"/>
      <c r="F20" s="109"/>
      <c r="G20" s="109"/>
      <c r="H20" s="109"/>
      <c r="I20" s="109"/>
      <c r="J20" s="109"/>
      <c r="K20" s="109"/>
      <c r="L20" s="109"/>
    </row>
    <row r="21" spans="4:12" x14ac:dyDescent="0.25">
      <c r="D21"/>
      <c r="F21" s="109"/>
      <c r="G21" s="109"/>
      <c r="H21" s="109"/>
      <c r="I21" s="109"/>
      <c r="J21" s="109"/>
      <c r="K21" s="109"/>
      <c r="L21" s="109"/>
    </row>
    <row r="22" spans="4:12" x14ac:dyDescent="0.25">
      <c r="D22"/>
      <c r="G22" s="26"/>
    </row>
    <row r="23" spans="4:12" x14ac:dyDescent="0.25">
      <c r="D23"/>
    </row>
    <row r="24" spans="4:12" x14ac:dyDescent="0.25">
      <c r="D24"/>
      <c r="E24" s="26"/>
    </row>
    <row r="25" spans="4:12" x14ac:dyDescent="0.25">
      <c r="D25"/>
      <c r="E25" s="2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23"/>
  <sheetViews>
    <sheetView zoomScale="70" zoomScaleNormal="70" workbookViewId="0">
      <selection activeCell="D10" sqref="D10"/>
    </sheetView>
  </sheetViews>
  <sheetFormatPr baseColWidth="10" defaultRowHeight="15.75" x14ac:dyDescent="0.25"/>
  <cols>
    <col min="1" max="1" width="21.140625" style="33" customWidth="1"/>
    <col min="2" max="2" width="13.5703125" style="37" bestFit="1" customWidth="1"/>
    <col min="3" max="3" width="38.140625" style="33" customWidth="1"/>
    <col min="4" max="4" width="19.5703125" style="155" customWidth="1"/>
    <col min="5" max="5" width="21.5703125" style="73" customWidth="1"/>
    <col min="6" max="7" width="19.5703125" style="73" customWidth="1"/>
    <col min="8" max="8" width="21.42578125" style="73" customWidth="1"/>
    <col min="9" max="9" width="19.140625" style="73" customWidth="1"/>
    <col min="10" max="10" width="18.7109375" style="73" customWidth="1"/>
    <col min="11" max="11" width="21.140625" style="73" customWidth="1"/>
    <col min="12" max="12" width="20.7109375" style="33" customWidth="1"/>
    <col min="13" max="13" width="11.42578125" style="33"/>
    <col min="14" max="14" width="30" style="33" customWidth="1"/>
    <col min="15" max="252" width="11.42578125" style="33"/>
    <col min="253" max="253" width="17.28515625" style="33" bestFit="1" customWidth="1"/>
    <col min="254" max="254" width="13.5703125" style="33" bestFit="1" customWidth="1"/>
    <col min="255" max="255" width="42.5703125" style="33" customWidth="1"/>
    <col min="256" max="256" width="19.5703125" style="33" customWidth="1"/>
    <col min="257" max="257" width="10.5703125" style="33" customWidth="1"/>
    <col min="258" max="258" width="19.5703125" style="33" customWidth="1"/>
    <col min="259" max="259" width="19.5703125" style="33" bestFit="1" customWidth="1"/>
    <col min="260" max="260" width="18.140625" style="33" customWidth="1"/>
    <col min="261" max="261" width="10.7109375" style="33" customWidth="1"/>
    <col min="262" max="262" width="11.28515625" style="33" customWidth="1"/>
    <col min="263" max="263" width="22" style="33" bestFit="1" customWidth="1"/>
    <col min="264" max="508" width="11.42578125" style="33"/>
    <col min="509" max="509" width="17.28515625" style="33" bestFit="1" customWidth="1"/>
    <col min="510" max="510" width="13.5703125" style="33" bestFit="1" customWidth="1"/>
    <col min="511" max="511" width="42.5703125" style="33" customWidth="1"/>
    <col min="512" max="512" width="19.5703125" style="33" customWidth="1"/>
    <col min="513" max="513" width="10.5703125" style="33" customWidth="1"/>
    <col min="514" max="514" width="19.5703125" style="33" customWidth="1"/>
    <col min="515" max="515" width="19.5703125" style="33" bestFit="1" customWidth="1"/>
    <col min="516" max="516" width="18.140625" style="33" customWidth="1"/>
    <col min="517" max="517" width="10.7109375" style="33" customWidth="1"/>
    <col min="518" max="518" width="11.28515625" style="33" customWidth="1"/>
    <col min="519" max="519" width="22" style="33" bestFit="1" customWidth="1"/>
    <col min="520" max="764" width="11.42578125" style="33"/>
    <col min="765" max="765" width="17.28515625" style="33" bestFit="1" customWidth="1"/>
    <col min="766" max="766" width="13.5703125" style="33" bestFit="1" customWidth="1"/>
    <col min="767" max="767" width="42.5703125" style="33" customWidth="1"/>
    <col min="768" max="768" width="19.5703125" style="33" customWidth="1"/>
    <col min="769" max="769" width="10.5703125" style="33" customWidth="1"/>
    <col min="770" max="770" width="19.5703125" style="33" customWidth="1"/>
    <col min="771" max="771" width="19.5703125" style="33" bestFit="1" customWidth="1"/>
    <col min="772" max="772" width="18.140625" style="33" customWidth="1"/>
    <col min="773" max="773" width="10.7109375" style="33" customWidth="1"/>
    <col min="774" max="774" width="11.28515625" style="33" customWidth="1"/>
    <col min="775" max="775" width="22" style="33" bestFit="1" customWidth="1"/>
    <col min="776" max="1020" width="11.42578125" style="33"/>
    <col min="1021" max="1021" width="17.28515625" style="33" bestFit="1" customWidth="1"/>
    <col min="1022" max="1022" width="13.5703125" style="33" bestFit="1" customWidth="1"/>
    <col min="1023" max="1023" width="42.5703125" style="33" customWidth="1"/>
    <col min="1024" max="1024" width="19.5703125" style="33" customWidth="1"/>
    <col min="1025" max="1025" width="10.5703125" style="33" customWidth="1"/>
    <col min="1026" max="1026" width="19.5703125" style="33" customWidth="1"/>
    <col min="1027" max="1027" width="19.5703125" style="33" bestFit="1" customWidth="1"/>
    <col min="1028" max="1028" width="18.140625" style="33" customWidth="1"/>
    <col min="1029" max="1029" width="10.7109375" style="33" customWidth="1"/>
    <col min="1030" max="1030" width="11.28515625" style="33" customWidth="1"/>
    <col min="1031" max="1031" width="22" style="33" bestFit="1" customWidth="1"/>
    <col min="1032" max="1276" width="11.42578125" style="33"/>
    <col min="1277" max="1277" width="17.28515625" style="33" bestFit="1" customWidth="1"/>
    <col min="1278" max="1278" width="13.5703125" style="33" bestFit="1" customWidth="1"/>
    <col min="1279" max="1279" width="42.5703125" style="33" customWidth="1"/>
    <col min="1280" max="1280" width="19.5703125" style="33" customWidth="1"/>
    <col min="1281" max="1281" width="10.5703125" style="33" customWidth="1"/>
    <col min="1282" max="1282" width="19.5703125" style="33" customWidth="1"/>
    <col min="1283" max="1283" width="19.5703125" style="33" bestFit="1" customWidth="1"/>
    <col min="1284" max="1284" width="18.140625" style="33" customWidth="1"/>
    <col min="1285" max="1285" width="10.7109375" style="33" customWidth="1"/>
    <col min="1286" max="1286" width="11.28515625" style="33" customWidth="1"/>
    <col min="1287" max="1287" width="22" style="33" bestFit="1" customWidth="1"/>
    <col min="1288" max="1532" width="11.42578125" style="33"/>
    <col min="1533" max="1533" width="17.28515625" style="33" bestFit="1" customWidth="1"/>
    <col min="1534" max="1534" width="13.5703125" style="33" bestFit="1" customWidth="1"/>
    <col min="1535" max="1535" width="42.5703125" style="33" customWidth="1"/>
    <col min="1536" max="1536" width="19.5703125" style="33" customWidth="1"/>
    <col min="1537" max="1537" width="10.5703125" style="33" customWidth="1"/>
    <col min="1538" max="1538" width="19.5703125" style="33" customWidth="1"/>
    <col min="1539" max="1539" width="19.5703125" style="33" bestFit="1" customWidth="1"/>
    <col min="1540" max="1540" width="18.140625" style="33" customWidth="1"/>
    <col min="1541" max="1541" width="10.7109375" style="33" customWidth="1"/>
    <col min="1542" max="1542" width="11.28515625" style="33" customWidth="1"/>
    <col min="1543" max="1543" width="22" style="33" bestFit="1" customWidth="1"/>
    <col min="1544" max="1788" width="11.42578125" style="33"/>
    <col min="1789" max="1789" width="17.28515625" style="33" bestFit="1" customWidth="1"/>
    <col min="1790" max="1790" width="13.5703125" style="33" bestFit="1" customWidth="1"/>
    <col min="1791" max="1791" width="42.5703125" style="33" customWidth="1"/>
    <col min="1792" max="1792" width="19.5703125" style="33" customWidth="1"/>
    <col min="1793" max="1793" width="10.5703125" style="33" customWidth="1"/>
    <col min="1794" max="1794" width="19.5703125" style="33" customWidth="1"/>
    <col min="1795" max="1795" width="19.5703125" style="33" bestFit="1" customWidth="1"/>
    <col min="1796" max="1796" width="18.140625" style="33" customWidth="1"/>
    <col min="1797" max="1797" width="10.7109375" style="33" customWidth="1"/>
    <col min="1798" max="1798" width="11.28515625" style="33" customWidth="1"/>
    <col min="1799" max="1799" width="22" style="33" bestFit="1" customWidth="1"/>
    <col min="1800" max="2044" width="11.42578125" style="33"/>
    <col min="2045" max="2045" width="17.28515625" style="33" bestFit="1" customWidth="1"/>
    <col min="2046" max="2046" width="13.5703125" style="33" bestFit="1" customWidth="1"/>
    <col min="2047" max="2047" width="42.5703125" style="33" customWidth="1"/>
    <col min="2048" max="2048" width="19.5703125" style="33" customWidth="1"/>
    <col min="2049" max="2049" width="10.5703125" style="33" customWidth="1"/>
    <col min="2050" max="2050" width="19.5703125" style="33" customWidth="1"/>
    <col min="2051" max="2051" width="19.5703125" style="33" bestFit="1" customWidth="1"/>
    <col min="2052" max="2052" width="18.140625" style="33" customWidth="1"/>
    <col min="2053" max="2053" width="10.7109375" style="33" customWidth="1"/>
    <col min="2054" max="2054" width="11.28515625" style="33" customWidth="1"/>
    <col min="2055" max="2055" width="22" style="33" bestFit="1" customWidth="1"/>
    <col min="2056" max="2300" width="11.42578125" style="33"/>
    <col min="2301" max="2301" width="17.28515625" style="33" bestFit="1" customWidth="1"/>
    <col min="2302" max="2302" width="13.5703125" style="33" bestFit="1" customWidth="1"/>
    <col min="2303" max="2303" width="42.5703125" style="33" customWidth="1"/>
    <col min="2304" max="2304" width="19.5703125" style="33" customWidth="1"/>
    <col min="2305" max="2305" width="10.5703125" style="33" customWidth="1"/>
    <col min="2306" max="2306" width="19.5703125" style="33" customWidth="1"/>
    <col min="2307" max="2307" width="19.5703125" style="33" bestFit="1" customWidth="1"/>
    <col min="2308" max="2308" width="18.140625" style="33" customWidth="1"/>
    <col min="2309" max="2309" width="10.7109375" style="33" customWidth="1"/>
    <col min="2310" max="2310" width="11.28515625" style="33" customWidth="1"/>
    <col min="2311" max="2311" width="22" style="33" bestFit="1" customWidth="1"/>
    <col min="2312" max="2556" width="11.42578125" style="33"/>
    <col min="2557" max="2557" width="17.28515625" style="33" bestFit="1" customWidth="1"/>
    <col min="2558" max="2558" width="13.5703125" style="33" bestFit="1" customWidth="1"/>
    <col min="2559" max="2559" width="42.5703125" style="33" customWidth="1"/>
    <col min="2560" max="2560" width="19.5703125" style="33" customWidth="1"/>
    <col min="2561" max="2561" width="10.5703125" style="33" customWidth="1"/>
    <col min="2562" max="2562" width="19.5703125" style="33" customWidth="1"/>
    <col min="2563" max="2563" width="19.5703125" style="33" bestFit="1" customWidth="1"/>
    <col min="2564" max="2564" width="18.140625" style="33" customWidth="1"/>
    <col min="2565" max="2565" width="10.7109375" style="33" customWidth="1"/>
    <col min="2566" max="2566" width="11.28515625" style="33" customWidth="1"/>
    <col min="2567" max="2567" width="22" style="33" bestFit="1" customWidth="1"/>
    <col min="2568" max="2812" width="11.42578125" style="33"/>
    <col min="2813" max="2813" width="17.28515625" style="33" bestFit="1" customWidth="1"/>
    <col min="2814" max="2814" width="13.5703125" style="33" bestFit="1" customWidth="1"/>
    <col min="2815" max="2815" width="42.5703125" style="33" customWidth="1"/>
    <col min="2816" max="2816" width="19.5703125" style="33" customWidth="1"/>
    <col min="2817" max="2817" width="10.5703125" style="33" customWidth="1"/>
    <col min="2818" max="2818" width="19.5703125" style="33" customWidth="1"/>
    <col min="2819" max="2819" width="19.5703125" style="33" bestFit="1" customWidth="1"/>
    <col min="2820" max="2820" width="18.140625" style="33" customWidth="1"/>
    <col min="2821" max="2821" width="10.7109375" style="33" customWidth="1"/>
    <col min="2822" max="2822" width="11.28515625" style="33" customWidth="1"/>
    <col min="2823" max="2823" width="22" style="33" bestFit="1" customWidth="1"/>
    <col min="2824" max="3068" width="11.42578125" style="33"/>
    <col min="3069" max="3069" width="17.28515625" style="33" bestFit="1" customWidth="1"/>
    <col min="3070" max="3070" width="13.5703125" style="33" bestFit="1" customWidth="1"/>
    <col min="3071" max="3071" width="42.5703125" style="33" customWidth="1"/>
    <col min="3072" max="3072" width="19.5703125" style="33" customWidth="1"/>
    <col min="3073" max="3073" width="10.5703125" style="33" customWidth="1"/>
    <col min="3074" max="3074" width="19.5703125" style="33" customWidth="1"/>
    <col min="3075" max="3075" width="19.5703125" style="33" bestFit="1" customWidth="1"/>
    <col min="3076" max="3076" width="18.140625" style="33" customWidth="1"/>
    <col min="3077" max="3077" width="10.7109375" style="33" customWidth="1"/>
    <col min="3078" max="3078" width="11.28515625" style="33" customWidth="1"/>
    <col min="3079" max="3079" width="22" style="33" bestFit="1" customWidth="1"/>
    <col min="3080" max="3324" width="11.42578125" style="33"/>
    <col min="3325" max="3325" width="17.28515625" style="33" bestFit="1" customWidth="1"/>
    <col min="3326" max="3326" width="13.5703125" style="33" bestFit="1" customWidth="1"/>
    <col min="3327" max="3327" width="42.5703125" style="33" customWidth="1"/>
    <col min="3328" max="3328" width="19.5703125" style="33" customWidth="1"/>
    <col min="3329" max="3329" width="10.5703125" style="33" customWidth="1"/>
    <col min="3330" max="3330" width="19.5703125" style="33" customWidth="1"/>
    <col min="3331" max="3331" width="19.5703125" style="33" bestFit="1" customWidth="1"/>
    <col min="3332" max="3332" width="18.140625" style="33" customWidth="1"/>
    <col min="3333" max="3333" width="10.7109375" style="33" customWidth="1"/>
    <col min="3334" max="3334" width="11.28515625" style="33" customWidth="1"/>
    <col min="3335" max="3335" width="22" style="33" bestFit="1" customWidth="1"/>
    <col min="3336" max="3580" width="11.42578125" style="33"/>
    <col min="3581" max="3581" width="17.28515625" style="33" bestFit="1" customWidth="1"/>
    <col min="3582" max="3582" width="13.5703125" style="33" bestFit="1" customWidth="1"/>
    <col min="3583" max="3583" width="42.5703125" style="33" customWidth="1"/>
    <col min="3584" max="3584" width="19.5703125" style="33" customWidth="1"/>
    <col min="3585" max="3585" width="10.5703125" style="33" customWidth="1"/>
    <col min="3586" max="3586" width="19.5703125" style="33" customWidth="1"/>
    <col min="3587" max="3587" width="19.5703125" style="33" bestFit="1" customWidth="1"/>
    <col min="3588" max="3588" width="18.140625" style="33" customWidth="1"/>
    <col min="3589" max="3589" width="10.7109375" style="33" customWidth="1"/>
    <col min="3590" max="3590" width="11.28515625" style="33" customWidth="1"/>
    <col min="3591" max="3591" width="22" style="33" bestFit="1" customWidth="1"/>
    <col min="3592" max="3836" width="11.42578125" style="33"/>
    <col min="3837" max="3837" width="17.28515625" style="33" bestFit="1" customWidth="1"/>
    <col min="3838" max="3838" width="13.5703125" style="33" bestFit="1" customWidth="1"/>
    <col min="3839" max="3839" width="42.5703125" style="33" customWidth="1"/>
    <col min="3840" max="3840" width="19.5703125" style="33" customWidth="1"/>
    <col min="3841" max="3841" width="10.5703125" style="33" customWidth="1"/>
    <col min="3842" max="3842" width="19.5703125" style="33" customWidth="1"/>
    <col min="3843" max="3843" width="19.5703125" style="33" bestFit="1" customWidth="1"/>
    <col min="3844" max="3844" width="18.140625" style="33" customWidth="1"/>
    <col min="3845" max="3845" width="10.7109375" style="33" customWidth="1"/>
    <col min="3846" max="3846" width="11.28515625" style="33" customWidth="1"/>
    <col min="3847" max="3847" width="22" style="33" bestFit="1" customWidth="1"/>
    <col min="3848" max="4092" width="11.42578125" style="33"/>
    <col min="4093" max="4093" width="17.28515625" style="33" bestFit="1" customWidth="1"/>
    <col min="4094" max="4094" width="13.5703125" style="33" bestFit="1" customWidth="1"/>
    <col min="4095" max="4095" width="42.5703125" style="33" customWidth="1"/>
    <col min="4096" max="4096" width="19.5703125" style="33" customWidth="1"/>
    <col min="4097" max="4097" width="10.5703125" style="33" customWidth="1"/>
    <col min="4098" max="4098" width="19.5703125" style="33" customWidth="1"/>
    <col min="4099" max="4099" width="19.5703125" style="33" bestFit="1" customWidth="1"/>
    <col min="4100" max="4100" width="18.140625" style="33" customWidth="1"/>
    <col min="4101" max="4101" width="10.7109375" style="33" customWidth="1"/>
    <col min="4102" max="4102" width="11.28515625" style="33" customWidth="1"/>
    <col min="4103" max="4103" width="22" style="33" bestFit="1" customWidth="1"/>
    <col min="4104" max="4348" width="11.42578125" style="33"/>
    <col min="4349" max="4349" width="17.28515625" style="33" bestFit="1" customWidth="1"/>
    <col min="4350" max="4350" width="13.5703125" style="33" bestFit="1" customWidth="1"/>
    <col min="4351" max="4351" width="42.5703125" style="33" customWidth="1"/>
    <col min="4352" max="4352" width="19.5703125" style="33" customWidth="1"/>
    <col min="4353" max="4353" width="10.5703125" style="33" customWidth="1"/>
    <col min="4354" max="4354" width="19.5703125" style="33" customWidth="1"/>
    <col min="4355" max="4355" width="19.5703125" style="33" bestFit="1" customWidth="1"/>
    <col min="4356" max="4356" width="18.140625" style="33" customWidth="1"/>
    <col min="4357" max="4357" width="10.7109375" style="33" customWidth="1"/>
    <col min="4358" max="4358" width="11.28515625" style="33" customWidth="1"/>
    <col min="4359" max="4359" width="22" style="33" bestFit="1" customWidth="1"/>
    <col min="4360" max="4604" width="11.42578125" style="33"/>
    <col min="4605" max="4605" width="17.28515625" style="33" bestFit="1" customWidth="1"/>
    <col min="4606" max="4606" width="13.5703125" style="33" bestFit="1" customWidth="1"/>
    <col min="4607" max="4607" width="42.5703125" style="33" customWidth="1"/>
    <col min="4608" max="4608" width="19.5703125" style="33" customWidth="1"/>
    <col min="4609" max="4609" width="10.5703125" style="33" customWidth="1"/>
    <col min="4610" max="4610" width="19.5703125" style="33" customWidth="1"/>
    <col min="4611" max="4611" width="19.5703125" style="33" bestFit="1" customWidth="1"/>
    <col min="4612" max="4612" width="18.140625" style="33" customWidth="1"/>
    <col min="4613" max="4613" width="10.7109375" style="33" customWidth="1"/>
    <col min="4614" max="4614" width="11.28515625" style="33" customWidth="1"/>
    <col min="4615" max="4615" width="22" style="33" bestFit="1" customWidth="1"/>
    <col min="4616" max="4860" width="11.42578125" style="33"/>
    <col min="4861" max="4861" width="17.28515625" style="33" bestFit="1" customWidth="1"/>
    <col min="4862" max="4862" width="13.5703125" style="33" bestFit="1" customWidth="1"/>
    <col min="4863" max="4863" width="42.5703125" style="33" customWidth="1"/>
    <col min="4864" max="4864" width="19.5703125" style="33" customWidth="1"/>
    <col min="4865" max="4865" width="10.5703125" style="33" customWidth="1"/>
    <col min="4866" max="4866" width="19.5703125" style="33" customWidth="1"/>
    <col min="4867" max="4867" width="19.5703125" style="33" bestFit="1" customWidth="1"/>
    <col min="4868" max="4868" width="18.140625" style="33" customWidth="1"/>
    <col min="4869" max="4869" width="10.7109375" style="33" customWidth="1"/>
    <col min="4870" max="4870" width="11.28515625" style="33" customWidth="1"/>
    <col min="4871" max="4871" width="22" style="33" bestFit="1" customWidth="1"/>
    <col min="4872" max="5116" width="11.42578125" style="33"/>
    <col min="5117" max="5117" width="17.28515625" style="33" bestFit="1" customWidth="1"/>
    <col min="5118" max="5118" width="13.5703125" style="33" bestFit="1" customWidth="1"/>
    <col min="5119" max="5119" width="42.5703125" style="33" customWidth="1"/>
    <col min="5120" max="5120" width="19.5703125" style="33" customWidth="1"/>
    <col min="5121" max="5121" width="10.5703125" style="33" customWidth="1"/>
    <col min="5122" max="5122" width="19.5703125" style="33" customWidth="1"/>
    <col min="5123" max="5123" width="19.5703125" style="33" bestFit="1" customWidth="1"/>
    <col min="5124" max="5124" width="18.140625" style="33" customWidth="1"/>
    <col min="5125" max="5125" width="10.7109375" style="33" customWidth="1"/>
    <col min="5126" max="5126" width="11.28515625" style="33" customWidth="1"/>
    <col min="5127" max="5127" width="22" style="33" bestFit="1" customWidth="1"/>
    <col min="5128" max="5372" width="11.42578125" style="33"/>
    <col min="5373" max="5373" width="17.28515625" style="33" bestFit="1" customWidth="1"/>
    <col min="5374" max="5374" width="13.5703125" style="33" bestFit="1" customWidth="1"/>
    <col min="5375" max="5375" width="42.5703125" style="33" customWidth="1"/>
    <col min="5376" max="5376" width="19.5703125" style="33" customWidth="1"/>
    <col min="5377" max="5377" width="10.5703125" style="33" customWidth="1"/>
    <col min="5378" max="5378" width="19.5703125" style="33" customWidth="1"/>
    <col min="5379" max="5379" width="19.5703125" style="33" bestFit="1" customWidth="1"/>
    <col min="5380" max="5380" width="18.140625" style="33" customWidth="1"/>
    <col min="5381" max="5381" width="10.7109375" style="33" customWidth="1"/>
    <col min="5382" max="5382" width="11.28515625" style="33" customWidth="1"/>
    <col min="5383" max="5383" width="22" style="33" bestFit="1" customWidth="1"/>
    <col min="5384" max="5628" width="11.42578125" style="33"/>
    <col min="5629" max="5629" width="17.28515625" style="33" bestFit="1" customWidth="1"/>
    <col min="5630" max="5630" width="13.5703125" style="33" bestFit="1" customWidth="1"/>
    <col min="5631" max="5631" width="42.5703125" style="33" customWidth="1"/>
    <col min="5632" max="5632" width="19.5703125" style="33" customWidth="1"/>
    <col min="5633" max="5633" width="10.5703125" style="33" customWidth="1"/>
    <col min="5634" max="5634" width="19.5703125" style="33" customWidth="1"/>
    <col min="5635" max="5635" width="19.5703125" style="33" bestFit="1" customWidth="1"/>
    <col min="5636" max="5636" width="18.140625" style="33" customWidth="1"/>
    <col min="5637" max="5637" width="10.7109375" style="33" customWidth="1"/>
    <col min="5638" max="5638" width="11.28515625" style="33" customWidth="1"/>
    <col min="5639" max="5639" width="22" style="33" bestFit="1" customWidth="1"/>
    <col min="5640" max="5884" width="11.42578125" style="33"/>
    <col min="5885" max="5885" width="17.28515625" style="33" bestFit="1" customWidth="1"/>
    <col min="5886" max="5886" width="13.5703125" style="33" bestFit="1" customWidth="1"/>
    <col min="5887" max="5887" width="42.5703125" style="33" customWidth="1"/>
    <col min="5888" max="5888" width="19.5703125" style="33" customWidth="1"/>
    <col min="5889" max="5889" width="10.5703125" style="33" customWidth="1"/>
    <col min="5890" max="5890" width="19.5703125" style="33" customWidth="1"/>
    <col min="5891" max="5891" width="19.5703125" style="33" bestFit="1" customWidth="1"/>
    <col min="5892" max="5892" width="18.140625" style="33" customWidth="1"/>
    <col min="5893" max="5893" width="10.7109375" style="33" customWidth="1"/>
    <col min="5894" max="5894" width="11.28515625" style="33" customWidth="1"/>
    <col min="5895" max="5895" width="22" style="33" bestFit="1" customWidth="1"/>
    <col min="5896" max="6140" width="11.42578125" style="33"/>
    <col min="6141" max="6141" width="17.28515625" style="33" bestFit="1" customWidth="1"/>
    <col min="6142" max="6142" width="13.5703125" style="33" bestFit="1" customWidth="1"/>
    <col min="6143" max="6143" width="42.5703125" style="33" customWidth="1"/>
    <col min="6144" max="6144" width="19.5703125" style="33" customWidth="1"/>
    <col min="6145" max="6145" width="10.5703125" style="33" customWidth="1"/>
    <col min="6146" max="6146" width="19.5703125" style="33" customWidth="1"/>
    <col min="6147" max="6147" width="19.5703125" style="33" bestFit="1" customWidth="1"/>
    <col min="6148" max="6148" width="18.140625" style="33" customWidth="1"/>
    <col min="6149" max="6149" width="10.7109375" style="33" customWidth="1"/>
    <col min="6150" max="6150" width="11.28515625" style="33" customWidth="1"/>
    <col min="6151" max="6151" width="22" style="33" bestFit="1" customWidth="1"/>
    <col min="6152" max="6396" width="11.42578125" style="33"/>
    <col min="6397" max="6397" width="17.28515625" style="33" bestFit="1" customWidth="1"/>
    <col min="6398" max="6398" width="13.5703125" style="33" bestFit="1" customWidth="1"/>
    <col min="6399" max="6399" width="42.5703125" style="33" customWidth="1"/>
    <col min="6400" max="6400" width="19.5703125" style="33" customWidth="1"/>
    <col min="6401" max="6401" width="10.5703125" style="33" customWidth="1"/>
    <col min="6402" max="6402" width="19.5703125" style="33" customWidth="1"/>
    <col min="6403" max="6403" width="19.5703125" style="33" bestFit="1" customWidth="1"/>
    <col min="6404" max="6404" width="18.140625" style="33" customWidth="1"/>
    <col min="6405" max="6405" width="10.7109375" style="33" customWidth="1"/>
    <col min="6406" max="6406" width="11.28515625" style="33" customWidth="1"/>
    <col min="6407" max="6407" width="22" style="33" bestFit="1" customWidth="1"/>
    <col min="6408" max="6652" width="11.42578125" style="33"/>
    <col min="6653" max="6653" width="17.28515625" style="33" bestFit="1" customWidth="1"/>
    <col min="6654" max="6654" width="13.5703125" style="33" bestFit="1" customWidth="1"/>
    <col min="6655" max="6655" width="42.5703125" style="33" customWidth="1"/>
    <col min="6656" max="6656" width="19.5703125" style="33" customWidth="1"/>
    <col min="6657" max="6657" width="10.5703125" style="33" customWidth="1"/>
    <col min="6658" max="6658" width="19.5703125" style="33" customWidth="1"/>
    <col min="6659" max="6659" width="19.5703125" style="33" bestFit="1" customWidth="1"/>
    <col min="6660" max="6660" width="18.140625" style="33" customWidth="1"/>
    <col min="6661" max="6661" width="10.7109375" style="33" customWidth="1"/>
    <col min="6662" max="6662" width="11.28515625" style="33" customWidth="1"/>
    <col min="6663" max="6663" width="22" style="33" bestFit="1" customWidth="1"/>
    <col min="6664" max="6908" width="11.42578125" style="33"/>
    <col min="6909" max="6909" width="17.28515625" style="33" bestFit="1" customWidth="1"/>
    <col min="6910" max="6910" width="13.5703125" style="33" bestFit="1" customWidth="1"/>
    <col min="6911" max="6911" width="42.5703125" style="33" customWidth="1"/>
    <col min="6912" max="6912" width="19.5703125" style="33" customWidth="1"/>
    <col min="6913" max="6913" width="10.5703125" style="33" customWidth="1"/>
    <col min="6914" max="6914" width="19.5703125" style="33" customWidth="1"/>
    <col min="6915" max="6915" width="19.5703125" style="33" bestFit="1" customWidth="1"/>
    <col min="6916" max="6916" width="18.140625" style="33" customWidth="1"/>
    <col min="6917" max="6917" width="10.7109375" style="33" customWidth="1"/>
    <col min="6918" max="6918" width="11.28515625" style="33" customWidth="1"/>
    <col min="6919" max="6919" width="22" style="33" bestFit="1" customWidth="1"/>
    <col min="6920" max="7164" width="11.42578125" style="33"/>
    <col min="7165" max="7165" width="17.28515625" style="33" bestFit="1" customWidth="1"/>
    <col min="7166" max="7166" width="13.5703125" style="33" bestFit="1" customWidth="1"/>
    <col min="7167" max="7167" width="42.5703125" style="33" customWidth="1"/>
    <col min="7168" max="7168" width="19.5703125" style="33" customWidth="1"/>
    <col min="7169" max="7169" width="10.5703125" style="33" customWidth="1"/>
    <col min="7170" max="7170" width="19.5703125" style="33" customWidth="1"/>
    <col min="7171" max="7171" width="19.5703125" style="33" bestFit="1" customWidth="1"/>
    <col min="7172" max="7172" width="18.140625" style="33" customWidth="1"/>
    <col min="7173" max="7173" width="10.7109375" style="33" customWidth="1"/>
    <col min="7174" max="7174" width="11.28515625" style="33" customWidth="1"/>
    <col min="7175" max="7175" width="22" style="33" bestFit="1" customWidth="1"/>
    <col min="7176" max="7420" width="11.42578125" style="33"/>
    <col min="7421" max="7421" width="17.28515625" style="33" bestFit="1" customWidth="1"/>
    <col min="7422" max="7422" width="13.5703125" style="33" bestFit="1" customWidth="1"/>
    <col min="7423" max="7423" width="42.5703125" style="33" customWidth="1"/>
    <col min="7424" max="7424" width="19.5703125" style="33" customWidth="1"/>
    <col min="7425" max="7425" width="10.5703125" style="33" customWidth="1"/>
    <col min="7426" max="7426" width="19.5703125" style="33" customWidth="1"/>
    <col min="7427" max="7427" width="19.5703125" style="33" bestFit="1" customWidth="1"/>
    <col min="7428" max="7428" width="18.140625" style="33" customWidth="1"/>
    <col min="7429" max="7429" width="10.7109375" style="33" customWidth="1"/>
    <col min="7430" max="7430" width="11.28515625" style="33" customWidth="1"/>
    <col min="7431" max="7431" width="22" style="33" bestFit="1" customWidth="1"/>
    <col min="7432" max="7676" width="11.42578125" style="33"/>
    <col min="7677" max="7677" width="17.28515625" style="33" bestFit="1" customWidth="1"/>
    <col min="7678" max="7678" width="13.5703125" style="33" bestFit="1" customWidth="1"/>
    <col min="7679" max="7679" width="42.5703125" style="33" customWidth="1"/>
    <col min="7680" max="7680" width="19.5703125" style="33" customWidth="1"/>
    <col min="7681" max="7681" width="10.5703125" style="33" customWidth="1"/>
    <col min="7682" max="7682" width="19.5703125" style="33" customWidth="1"/>
    <col min="7683" max="7683" width="19.5703125" style="33" bestFit="1" customWidth="1"/>
    <col min="7684" max="7684" width="18.140625" style="33" customWidth="1"/>
    <col min="7685" max="7685" width="10.7109375" style="33" customWidth="1"/>
    <col min="7686" max="7686" width="11.28515625" style="33" customWidth="1"/>
    <col min="7687" max="7687" width="22" style="33" bestFit="1" customWidth="1"/>
    <col min="7688" max="7932" width="11.42578125" style="33"/>
    <col min="7933" max="7933" width="17.28515625" style="33" bestFit="1" customWidth="1"/>
    <col min="7934" max="7934" width="13.5703125" style="33" bestFit="1" customWidth="1"/>
    <col min="7935" max="7935" width="42.5703125" style="33" customWidth="1"/>
    <col min="7936" max="7936" width="19.5703125" style="33" customWidth="1"/>
    <col min="7937" max="7937" width="10.5703125" style="33" customWidth="1"/>
    <col min="7938" max="7938" width="19.5703125" style="33" customWidth="1"/>
    <col min="7939" max="7939" width="19.5703125" style="33" bestFit="1" customWidth="1"/>
    <col min="7940" max="7940" width="18.140625" style="33" customWidth="1"/>
    <col min="7941" max="7941" width="10.7109375" style="33" customWidth="1"/>
    <col min="7942" max="7942" width="11.28515625" style="33" customWidth="1"/>
    <col min="7943" max="7943" width="22" style="33" bestFit="1" customWidth="1"/>
    <col min="7944" max="8188" width="11.42578125" style="33"/>
    <col min="8189" max="8189" width="17.28515625" style="33" bestFit="1" customWidth="1"/>
    <col min="8190" max="8190" width="13.5703125" style="33" bestFit="1" customWidth="1"/>
    <col min="8191" max="8191" width="42.5703125" style="33" customWidth="1"/>
    <col min="8192" max="8192" width="19.5703125" style="33" customWidth="1"/>
    <col min="8193" max="8193" width="10.5703125" style="33" customWidth="1"/>
    <col min="8194" max="8194" width="19.5703125" style="33" customWidth="1"/>
    <col min="8195" max="8195" width="19.5703125" style="33" bestFit="1" customWidth="1"/>
    <col min="8196" max="8196" width="18.140625" style="33" customWidth="1"/>
    <col min="8197" max="8197" width="10.7109375" style="33" customWidth="1"/>
    <col min="8198" max="8198" width="11.28515625" style="33" customWidth="1"/>
    <col min="8199" max="8199" width="22" style="33" bestFit="1" customWidth="1"/>
    <col min="8200" max="8444" width="11.42578125" style="33"/>
    <col min="8445" max="8445" width="17.28515625" style="33" bestFit="1" customWidth="1"/>
    <col min="8446" max="8446" width="13.5703125" style="33" bestFit="1" customWidth="1"/>
    <col min="8447" max="8447" width="42.5703125" style="33" customWidth="1"/>
    <col min="8448" max="8448" width="19.5703125" style="33" customWidth="1"/>
    <col min="8449" max="8449" width="10.5703125" style="33" customWidth="1"/>
    <col min="8450" max="8450" width="19.5703125" style="33" customWidth="1"/>
    <col min="8451" max="8451" width="19.5703125" style="33" bestFit="1" customWidth="1"/>
    <col min="8452" max="8452" width="18.140625" style="33" customWidth="1"/>
    <col min="8453" max="8453" width="10.7109375" style="33" customWidth="1"/>
    <col min="8454" max="8454" width="11.28515625" style="33" customWidth="1"/>
    <col min="8455" max="8455" width="22" style="33" bestFit="1" customWidth="1"/>
    <col min="8456" max="8700" width="11.42578125" style="33"/>
    <col min="8701" max="8701" width="17.28515625" style="33" bestFit="1" customWidth="1"/>
    <col min="8702" max="8702" width="13.5703125" style="33" bestFit="1" customWidth="1"/>
    <col min="8703" max="8703" width="42.5703125" style="33" customWidth="1"/>
    <col min="8704" max="8704" width="19.5703125" style="33" customWidth="1"/>
    <col min="8705" max="8705" width="10.5703125" style="33" customWidth="1"/>
    <col min="8706" max="8706" width="19.5703125" style="33" customWidth="1"/>
    <col min="8707" max="8707" width="19.5703125" style="33" bestFit="1" customWidth="1"/>
    <col min="8708" max="8708" width="18.140625" style="33" customWidth="1"/>
    <col min="8709" max="8709" width="10.7109375" style="33" customWidth="1"/>
    <col min="8710" max="8710" width="11.28515625" style="33" customWidth="1"/>
    <col min="8711" max="8711" width="22" style="33" bestFit="1" customWidth="1"/>
    <col min="8712" max="8956" width="11.42578125" style="33"/>
    <col min="8957" max="8957" width="17.28515625" style="33" bestFit="1" customWidth="1"/>
    <col min="8958" max="8958" width="13.5703125" style="33" bestFit="1" customWidth="1"/>
    <col min="8959" max="8959" width="42.5703125" style="33" customWidth="1"/>
    <col min="8960" max="8960" width="19.5703125" style="33" customWidth="1"/>
    <col min="8961" max="8961" width="10.5703125" style="33" customWidth="1"/>
    <col min="8962" max="8962" width="19.5703125" style="33" customWidth="1"/>
    <col min="8963" max="8963" width="19.5703125" style="33" bestFit="1" customWidth="1"/>
    <col min="8964" max="8964" width="18.140625" style="33" customWidth="1"/>
    <col min="8965" max="8965" width="10.7109375" style="33" customWidth="1"/>
    <col min="8966" max="8966" width="11.28515625" style="33" customWidth="1"/>
    <col min="8967" max="8967" width="22" style="33" bestFit="1" customWidth="1"/>
    <col min="8968" max="9212" width="11.42578125" style="33"/>
    <col min="9213" max="9213" width="17.28515625" style="33" bestFit="1" customWidth="1"/>
    <col min="9214" max="9214" width="13.5703125" style="33" bestFit="1" customWidth="1"/>
    <col min="9215" max="9215" width="42.5703125" style="33" customWidth="1"/>
    <col min="9216" max="9216" width="19.5703125" style="33" customWidth="1"/>
    <col min="9217" max="9217" width="10.5703125" style="33" customWidth="1"/>
    <col min="9218" max="9218" width="19.5703125" style="33" customWidth="1"/>
    <col min="9219" max="9219" width="19.5703125" style="33" bestFit="1" customWidth="1"/>
    <col min="9220" max="9220" width="18.140625" style="33" customWidth="1"/>
    <col min="9221" max="9221" width="10.7109375" style="33" customWidth="1"/>
    <col min="9222" max="9222" width="11.28515625" style="33" customWidth="1"/>
    <col min="9223" max="9223" width="22" style="33" bestFit="1" customWidth="1"/>
    <col min="9224" max="9468" width="11.42578125" style="33"/>
    <col min="9469" max="9469" width="17.28515625" style="33" bestFit="1" customWidth="1"/>
    <col min="9470" max="9470" width="13.5703125" style="33" bestFit="1" customWidth="1"/>
    <col min="9471" max="9471" width="42.5703125" style="33" customWidth="1"/>
    <col min="9472" max="9472" width="19.5703125" style="33" customWidth="1"/>
    <col min="9473" max="9473" width="10.5703125" style="33" customWidth="1"/>
    <col min="9474" max="9474" width="19.5703125" style="33" customWidth="1"/>
    <col min="9475" max="9475" width="19.5703125" style="33" bestFit="1" customWidth="1"/>
    <col min="9476" max="9476" width="18.140625" style="33" customWidth="1"/>
    <col min="9477" max="9477" width="10.7109375" style="33" customWidth="1"/>
    <col min="9478" max="9478" width="11.28515625" style="33" customWidth="1"/>
    <col min="9479" max="9479" width="22" style="33" bestFit="1" customWidth="1"/>
    <col min="9480" max="9724" width="11.42578125" style="33"/>
    <col min="9725" max="9725" width="17.28515625" style="33" bestFit="1" customWidth="1"/>
    <col min="9726" max="9726" width="13.5703125" style="33" bestFit="1" customWidth="1"/>
    <col min="9727" max="9727" width="42.5703125" style="33" customWidth="1"/>
    <col min="9728" max="9728" width="19.5703125" style="33" customWidth="1"/>
    <col min="9729" max="9729" width="10.5703125" style="33" customWidth="1"/>
    <col min="9730" max="9730" width="19.5703125" style="33" customWidth="1"/>
    <col min="9731" max="9731" width="19.5703125" style="33" bestFit="1" customWidth="1"/>
    <col min="9732" max="9732" width="18.140625" style="33" customWidth="1"/>
    <col min="9733" max="9733" width="10.7109375" style="33" customWidth="1"/>
    <col min="9734" max="9734" width="11.28515625" style="33" customWidth="1"/>
    <col min="9735" max="9735" width="22" style="33" bestFit="1" customWidth="1"/>
    <col min="9736" max="9980" width="11.42578125" style="33"/>
    <col min="9981" max="9981" width="17.28515625" style="33" bestFit="1" customWidth="1"/>
    <col min="9982" max="9982" width="13.5703125" style="33" bestFit="1" customWidth="1"/>
    <col min="9983" max="9983" width="42.5703125" style="33" customWidth="1"/>
    <col min="9984" max="9984" width="19.5703125" style="33" customWidth="1"/>
    <col min="9985" max="9985" width="10.5703125" style="33" customWidth="1"/>
    <col min="9986" max="9986" width="19.5703125" style="33" customWidth="1"/>
    <col min="9987" max="9987" width="19.5703125" style="33" bestFit="1" customWidth="1"/>
    <col min="9988" max="9988" width="18.140625" style="33" customWidth="1"/>
    <col min="9989" max="9989" width="10.7109375" style="33" customWidth="1"/>
    <col min="9990" max="9990" width="11.28515625" style="33" customWidth="1"/>
    <col min="9991" max="9991" width="22" style="33" bestFit="1" customWidth="1"/>
    <col min="9992" max="10236" width="11.42578125" style="33"/>
    <col min="10237" max="10237" width="17.28515625" style="33" bestFit="1" customWidth="1"/>
    <col min="10238" max="10238" width="13.5703125" style="33" bestFit="1" customWidth="1"/>
    <col min="10239" max="10239" width="42.5703125" style="33" customWidth="1"/>
    <col min="10240" max="10240" width="19.5703125" style="33" customWidth="1"/>
    <col min="10241" max="10241" width="10.5703125" style="33" customWidth="1"/>
    <col min="10242" max="10242" width="19.5703125" style="33" customWidth="1"/>
    <col min="10243" max="10243" width="19.5703125" style="33" bestFit="1" customWidth="1"/>
    <col min="10244" max="10244" width="18.140625" style="33" customWidth="1"/>
    <col min="10245" max="10245" width="10.7109375" style="33" customWidth="1"/>
    <col min="10246" max="10246" width="11.28515625" style="33" customWidth="1"/>
    <col min="10247" max="10247" width="22" style="33" bestFit="1" customWidth="1"/>
    <col min="10248" max="10492" width="11.42578125" style="33"/>
    <col min="10493" max="10493" width="17.28515625" style="33" bestFit="1" customWidth="1"/>
    <col min="10494" max="10494" width="13.5703125" style="33" bestFit="1" customWidth="1"/>
    <col min="10495" max="10495" width="42.5703125" style="33" customWidth="1"/>
    <col min="10496" max="10496" width="19.5703125" style="33" customWidth="1"/>
    <col min="10497" max="10497" width="10.5703125" style="33" customWidth="1"/>
    <col min="10498" max="10498" width="19.5703125" style="33" customWidth="1"/>
    <col min="10499" max="10499" width="19.5703125" style="33" bestFit="1" customWidth="1"/>
    <col min="10500" max="10500" width="18.140625" style="33" customWidth="1"/>
    <col min="10501" max="10501" width="10.7109375" style="33" customWidth="1"/>
    <col min="10502" max="10502" width="11.28515625" style="33" customWidth="1"/>
    <col min="10503" max="10503" width="22" style="33" bestFit="1" customWidth="1"/>
    <col min="10504" max="10748" width="11.42578125" style="33"/>
    <col min="10749" max="10749" width="17.28515625" style="33" bestFit="1" customWidth="1"/>
    <col min="10750" max="10750" width="13.5703125" style="33" bestFit="1" customWidth="1"/>
    <col min="10751" max="10751" width="42.5703125" style="33" customWidth="1"/>
    <col min="10752" max="10752" width="19.5703125" style="33" customWidth="1"/>
    <col min="10753" max="10753" width="10.5703125" style="33" customWidth="1"/>
    <col min="10754" max="10754" width="19.5703125" style="33" customWidth="1"/>
    <col min="10755" max="10755" width="19.5703125" style="33" bestFit="1" customWidth="1"/>
    <col min="10756" max="10756" width="18.140625" style="33" customWidth="1"/>
    <col min="10757" max="10757" width="10.7109375" style="33" customWidth="1"/>
    <col min="10758" max="10758" width="11.28515625" style="33" customWidth="1"/>
    <col min="10759" max="10759" width="22" style="33" bestFit="1" customWidth="1"/>
    <col min="10760" max="11004" width="11.42578125" style="33"/>
    <col min="11005" max="11005" width="17.28515625" style="33" bestFit="1" customWidth="1"/>
    <col min="11006" max="11006" width="13.5703125" style="33" bestFit="1" customWidth="1"/>
    <col min="11007" max="11007" width="42.5703125" style="33" customWidth="1"/>
    <col min="11008" max="11008" width="19.5703125" style="33" customWidth="1"/>
    <col min="11009" max="11009" width="10.5703125" style="33" customWidth="1"/>
    <col min="11010" max="11010" width="19.5703125" style="33" customWidth="1"/>
    <col min="11011" max="11011" width="19.5703125" style="33" bestFit="1" customWidth="1"/>
    <col min="11012" max="11012" width="18.140625" style="33" customWidth="1"/>
    <col min="11013" max="11013" width="10.7109375" style="33" customWidth="1"/>
    <col min="11014" max="11014" width="11.28515625" style="33" customWidth="1"/>
    <col min="11015" max="11015" width="22" style="33" bestFit="1" customWidth="1"/>
    <col min="11016" max="11260" width="11.42578125" style="33"/>
    <col min="11261" max="11261" width="17.28515625" style="33" bestFit="1" customWidth="1"/>
    <col min="11262" max="11262" width="13.5703125" style="33" bestFit="1" customWidth="1"/>
    <col min="11263" max="11263" width="42.5703125" style="33" customWidth="1"/>
    <col min="11264" max="11264" width="19.5703125" style="33" customWidth="1"/>
    <col min="11265" max="11265" width="10.5703125" style="33" customWidth="1"/>
    <col min="11266" max="11266" width="19.5703125" style="33" customWidth="1"/>
    <col min="11267" max="11267" width="19.5703125" style="33" bestFit="1" customWidth="1"/>
    <col min="11268" max="11268" width="18.140625" style="33" customWidth="1"/>
    <col min="11269" max="11269" width="10.7109375" style="33" customWidth="1"/>
    <col min="11270" max="11270" width="11.28515625" style="33" customWidth="1"/>
    <col min="11271" max="11271" width="22" style="33" bestFit="1" customWidth="1"/>
    <col min="11272" max="11516" width="11.42578125" style="33"/>
    <col min="11517" max="11517" width="17.28515625" style="33" bestFit="1" customWidth="1"/>
    <col min="11518" max="11518" width="13.5703125" style="33" bestFit="1" customWidth="1"/>
    <col min="11519" max="11519" width="42.5703125" style="33" customWidth="1"/>
    <col min="11520" max="11520" width="19.5703125" style="33" customWidth="1"/>
    <col min="11521" max="11521" width="10.5703125" style="33" customWidth="1"/>
    <col min="11522" max="11522" width="19.5703125" style="33" customWidth="1"/>
    <col min="11523" max="11523" width="19.5703125" style="33" bestFit="1" customWidth="1"/>
    <col min="11524" max="11524" width="18.140625" style="33" customWidth="1"/>
    <col min="11525" max="11525" width="10.7109375" style="33" customWidth="1"/>
    <col min="11526" max="11526" width="11.28515625" style="33" customWidth="1"/>
    <col min="11527" max="11527" width="22" style="33" bestFit="1" customWidth="1"/>
    <col min="11528" max="11772" width="11.42578125" style="33"/>
    <col min="11773" max="11773" width="17.28515625" style="33" bestFit="1" customWidth="1"/>
    <col min="11774" max="11774" width="13.5703125" style="33" bestFit="1" customWidth="1"/>
    <col min="11775" max="11775" width="42.5703125" style="33" customWidth="1"/>
    <col min="11776" max="11776" width="19.5703125" style="33" customWidth="1"/>
    <col min="11777" max="11777" width="10.5703125" style="33" customWidth="1"/>
    <col min="11778" max="11778" width="19.5703125" style="33" customWidth="1"/>
    <col min="11779" max="11779" width="19.5703125" style="33" bestFit="1" customWidth="1"/>
    <col min="11780" max="11780" width="18.140625" style="33" customWidth="1"/>
    <col min="11781" max="11781" width="10.7109375" style="33" customWidth="1"/>
    <col min="11782" max="11782" width="11.28515625" style="33" customWidth="1"/>
    <col min="11783" max="11783" width="22" style="33" bestFit="1" customWidth="1"/>
    <col min="11784" max="12028" width="11.42578125" style="33"/>
    <col min="12029" max="12029" width="17.28515625" style="33" bestFit="1" customWidth="1"/>
    <col min="12030" max="12030" width="13.5703125" style="33" bestFit="1" customWidth="1"/>
    <col min="12031" max="12031" width="42.5703125" style="33" customWidth="1"/>
    <col min="12032" max="12032" width="19.5703125" style="33" customWidth="1"/>
    <col min="12033" max="12033" width="10.5703125" style="33" customWidth="1"/>
    <col min="12034" max="12034" width="19.5703125" style="33" customWidth="1"/>
    <col min="12035" max="12035" width="19.5703125" style="33" bestFit="1" customWidth="1"/>
    <col min="12036" max="12036" width="18.140625" style="33" customWidth="1"/>
    <col min="12037" max="12037" width="10.7109375" style="33" customWidth="1"/>
    <col min="12038" max="12038" width="11.28515625" style="33" customWidth="1"/>
    <col min="12039" max="12039" width="22" style="33" bestFit="1" customWidth="1"/>
    <col min="12040" max="12284" width="11.42578125" style="33"/>
    <col min="12285" max="12285" width="17.28515625" style="33" bestFit="1" customWidth="1"/>
    <col min="12286" max="12286" width="13.5703125" style="33" bestFit="1" customWidth="1"/>
    <col min="12287" max="12287" width="42.5703125" style="33" customWidth="1"/>
    <col min="12288" max="12288" width="19.5703125" style="33" customWidth="1"/>
    <col min="12289" max="12289" width="10.5703125" style="33" customWidth="1"/>
    <col min="12290" max="12290" width="19.5703125" style="33" customWidth="1"/>
    <col min="12291" max="12291" width="19.5703125" style="33" bestFit="1" customWidth="1"/>
    <col min="12292" max="12292" width="18.140625" style="33" customWidth="1"/>
    <col min="12293" max="12293" width="10.7109375" style="33" customWidth="1"/>
    <col min="12294" max="12294" width="11.28515625" style="33" customWidth="1"/>
    <col min="12295" max="12295" width="22" style="33" bestFit="1" customWidth="1"/>
    <col min="12296" max="12540" width="11.42578125" style="33"/>
    <col min="12541" max="12541" width="17.28515625" style="33" bestFit="1" customWidth="1"/>
    <col min="12542" max="12542" width="13.5703125" style="33" bestFit="1" customWidth="1"/>
    <col min="12543" max="12543" width="42.5703125" style="33" customWidth="1"/>
    <col min="12544" max="12544" width="19.5703125" style="33" customWidth="1"/>
    <col min="12545" max="12545" width="10.5703125" style="33" customWidth="1"/>
    <col min="12546" max="12546" width="19.5703125" style="33" customWidth="1"/>
    <col min="12547" max="12547" width="19.5703125" style="33" bestFit="1" customWidth="1"/>
    <col min="12548" max="12548" width="18.140625" style="33" customWidth="1"/>
    <col min="12549" max="12549" width="10.7109375" style="33" customWidth="1"/>
    <col min="12550" max="12550" width="11.28515625" style="33" customWidth="1"/>
    <col min="12551" max="12551" width="22" style="33" bestFit="1" customWidth="1"/>
    <col min="12552" max="12796" width="11.42578125" style="33"/>
    <col min="12797" max="12797" width="17.28515625" style="33" bestFit="1" customWidth="1"/>
    <col min="12798" max="12798" width="13.5703125" style="33" bestFit="1" customWidth="1"/>
    <col min="12799" max="12799" width="42.5703125" style="33" customWidth="1"/>
    <col min="12800" max="12800" width="19.5703125" style="33" customWidth="1"/>
    <col min="12801" max="12801" width="10.5703125" style="33" customWidth="1"/>
    <col min="12802" max="12802" width="19.5703125" style="33" customWidth="1"/>
    <col min="12803" max="12803" width="19.5703125" style="33" bestFit="1" customWidth="1"/>
    <col min="12804" max="12804" width="18.140625" style="33" customWidth="1"/>
    <col min="12805" max="12805" width="10.7109375" style="33" customWidth="1"/>
    <col min="12806" max="12806" width="11.28515625" style="33" customWidth="1"/>
    <col min="12807" max="12807" width="22" style="33" bestFit="1" customWidth="1"/>
    <col min="12808" max="13052" width="11.42578125" style="33"/>
    <col min="13053" max="13053" width="17.28515625" style="33" bestFit="1" customWidth="1"/>
    <col min="13054" max="13054" width="13.5703125" style="33" bestFit="1" customWidth="1"/>
    <col min="13055" max="13055" width="42.5703125" style="33" customWidth="1"/>
    <col min="13056" max="13056" width="19.5703125" style="33" customWidth="1"/>
    <col min="13057" max="13057" width="10.5703125" style="33" customWidth="1"/>
    <col min="13058" max="13058" width="19.5703125" style="33" customWidth="1"/>
    <col min="13059" max="13059" width="19.5703125" style="33" bestFit="1" customWidth="1"/>
    <col min="13060" max="13060" width="18.140625" style="33" customWidth="1"/>
    <col min="13061" max="13061" width="10.7109375" style="33" customWidth="1"/>
    <col min="13062" max="13062" width="11.28515625" style="33" customWidth="1"/>
    <col min="13063" max="13063" width="22" style="33" bestFit="1" customWidth="1"/>
    <col min="13064" max="13308" width="11.42578125" style="33"/>
    <col min="13309" max="13309" width="17.28515625" style="33" bestFit="1" customWidth="1"/>
    <col min="13310" max="13310" width="13.5703125" style="33" bestFit="1" customWidth="1"/>
    <col min="13311" max="13311" width="42.5703125" style="33" customWidth="1"/>
    <col min="13312" max="13312" width="19.5703125" style="33" customWidth="1"/>
    <col min="13313" max="13313" width="10.5703125" style="33" customWidth="1"/>
    <col min="13314" max="13314" width="19.5703125" style="33" customWidth="1"/>
    <col min="13315" max="13315" width="19.5703125" style="33" bestFit="1" customWidth="1"/>
    <col min="13316" max="13316" width="18.140625" style="33" customWidth="1"/>
    <col min="13317" max="13317" width="10.7109375" style="33" customWidth="1"/>
    <col min="13318" max="13318" width="11.28515625" style="33" customWidth="1"/>
    <col min="13319" max="13319" width="22" style="33" bestFit="1" customWidth="1"/>
    <col min="13320" max="13564" width="11.42578125" style="33"/>
    <col min="13565" max="13565" width="17.28515625" style="33" bestFit="1" customWidth="1"/>
    <col min="13566" max="13566" width="13.5703125" style="33" bestFit="1" customWidth="1"/>
    <col min="13567" max="13567" width="42.5703125" style="33" customWidth="1"/>
    <col min="13568" max="13568" width="19.5703125" style="33" customWidth="1"/>
    <col min="13569" max="13569" width="10.5703125" style="33" customWidth="1"/>
    <col min="13570" max="13570" width="19.5703125" style="33" customWidth="1"/>
    <col min="13571" max="13571" width="19.5703125" style="33" bestFit="1" customWidth="1"/>
    <col min="13572" max="13572" width="18.140625" style="33" customWidth="1"/>
    <col min="13573" max="13573" width="10.7109375" style="33" customWidth="1"/>
    <col min="13574" max="13574" width="11.28515625" style="33" customWidth="1"/>
    <col min="13575" max="13575" width="22" style="33" bestFit="1" customWidth="1"/>
    <col min="13576" max="13820" width="11.42578125" style="33"/>
    <col min="13821" max="13821" width="17.28515625" style="33" bestFit="1" customWidth="1"/>
    <col min="13822" max="13822" width="13.5703125" style="33" bestFit="1" customWidth="1"/>
    <col min="13823" max="13823" width="42.5703125" style="33" customWidth="1"/>
    <col min="13824" max="13824" width="19.5703125" style="33" customWidth="1"/>
    <col min="13825" max="13825" width="10.5703125" style="33" customWidth="1"/>
    <col min="13826" max="13826" width="19.5703125" style="33" customWidth="1"/>
    <col min="13827" max="13827" width="19.5703125" style="33" bestFit="1" customWidth="1"/>
    <col min="13828" max="13828" width="18.140625" style="33" customWidth="1"/>
    <col min="13829" max="13829" width="10.7109375" style="33" customWidth="1"/>
    <col min="13830" max="13830" width="11.28515625" style="33" customWidth="1"/>
    <col min="13831" max="13831" width="22" style="33" bestFit="1" customWidth="1"/>
    <col min="13832" max="14076" width="11.42578125" style="33"/>
    <col min="14077" max="14077" width="17.28515625" style="33" bestFit="1" customWidth="1"/>
    <col min="14078" max="14078" width="13.5703125" style="33" bestFit="1" customWidth="1"/>
    <col min="14079" max="14079" width="42.5703125" style="33" customWidth="1"/>
    <col min="14080" max="14080" width="19.5703125" style="33" customWidth="1"/>
    <col min="14081" max="14081" width="10.5703125" style="33" customWidth="1"/>
    <col min="14082" max="14082" width="19.5703125" style="33" customWidth="1"/>
    <col min="14083" max="14083" width="19.5703125" style="33" bestFit="1" customWidth="1"/>
    <col min="14084" max="14084" width="18.140625" style="33" customWidth="1"/>
    <col min="14085" max="14085" width="10.7109375" style="33" customWidth="1"/>
    <col min="14086" max="14086" width="11.28515625" style="33" customWidth="1"/>
    <col min="14087" max="14087" width="22" style="33" bestFit="1" customWidth="1"/>
    <col min="14088" max="14332" width="11.42578125" style="33"/>
    <col min="14333" max="14333" width="17.28515625" style="33" bestFit="1" customWidth="1"/>
    <col min="14334" max="14334" width="13.5703125" style="33" bestFit="1" customWidth="1"/>
    <col min="14335" max="14335" width="42.5703125" style="33" customWidth="1"/>
    <col min="14336" max="14336" width="19.5703125" style="33" customWidth="1"/>
    <col min="14337" max="14337" width="10.5703125" style="33" customWidth="1"/>
    <col min="14338" max="14338" width="19.5703125" style="33" customWidth="1"/>
    <col min="14339" max="14339" width="19.5703125" style="33" bestFit="1" customWidth="1"/>
    <col min="14340" max="14340" width="18.140625" style="33" customWidth="1"/>
    <col min="14341" max="14341" width="10.7109375" style="33" customWidth="1"/>
    <col min="14342" max="14342" width="11.28515625" style="33" customWidth="1"/>
    <col min="14343" max="14343" width="22" style="33" bestFit="1" customWidth="1"/>
    <col min="14344" max="14588" width="11.42578125" style="33"/>
    <col min="14589" max="14589" width="17.28515625" style="33" bestFit="1" customWidth="1"/>
    <col min="14590" max="14590" width="13.5703125" style="33" bestFit="1" customWidth="1"/>
    <col min="14591" max="14591" width="42.5703125" style="33" customWidth="1"/>
    <col min="14592" max="14592" width="19.5703125" style="33" customWidth="1"/>
    <col min="14593" max="14593" width="10.5703125" style="33" customWidth="1"/>
    <col min="14594" max="14594" width="19.5703125" style="33" customWidth="1"/>
    <col min="14595" max="14595" width="19.5703125" style="33" bestFit="1" customWidth="1"/>
    <col min="14596" max="14596" width="18.140625" style="33" customWidth="1"/>
    <col min="14597" max="14597" width="10.7109375" style="33" customWidth="1"/>
    <col min="14598" max="14598" width="11.28515625" style="33" customWidth="1"/>
    <col min="14599" max="14599" width="22" style="33" bestFit="1" customWidth="1"/>
    <col min="14600" max="14844" width="11.42578125" style="33"/>
    <col min="14845" max="14845" width="17.28515625" style="33" bestFit="1" customWidth="1"/>
    <col min="14846" max="14846" width="13.5703125" style="33" bestFit="1" customWidth="1"/>
    <col min="14847" max="14847" width="42.5703125" style="33" customWidth="1"/>
    <col min="14848" max="14848" width="19.5703125" style="33" customWidth="1"/>
    <col min="14849" max="14849" width="10.5703125" style="33" customWidth="1"/>
    <col min="14850" max="14850" width="19.5703125" style="33" customWidth="1"/>
    <col min="14851" max="14851" width="19.5703125" style="33" bestFit="1" customWidth="1"/>
    <col min="14852" max="14852" width="18.140625" style="33" customWidth="1"/>
    <col min="14853" max="14853" width="10.7109375" style="33" customWidth="1"/>
    <col min="14854" max="14854" width="11.28515625" style="33" customWidth="1"/>
    <col min="14855" max="14855" width="22" style="33" bestFit="1" customWidth="1"/>
    <col min="14856" max="15100" width="11.42578125" style="33"/>
    <col min="15101" max="15101" width="17.28515625" style="33" bestFit="1" customWidth="1"/>
    <col min="15102" max="15102" width="13.5703125" style="33" bestFit="1" customWidth="1"/>
    <col min="15103" max="15103" width="42.5703125" style="33" customWidth="1"/>
    <col min="15104" max="15104" width="19.5703125" style="33" customWidth="1"/>
    <col min="15105" max="15105" width="10.5703125" style="33" customWidth="1"/>
    <col min="15106" max="15106" width="19.5703125" style="33" customWidth="1"/>
    <col min="15107" max="15107" width="19.5703125" style="33" bestFit="1" customWidth="1"/>
    <col min="15108" max="15108" width="18.140625" style="33" customWidth="1"/>
    <col min="15109" max="15109" width="10.7109375" style="33" customWidth="1"/>
    <col min="15110" max="15110" width="11.28515625" style="33" customWidth="1"/>
    <col min="15111" max="15111" width="22" style="33" bestFit="1" customWidth="1"/>
    <col min="15112" max="15356" width="11.42578125" style="33"/>
    <col min="15357" max="15357" width="17.28515625" style="33" bestFit="1" customWidth="1"/>
    <col min="15358" max="15358" width="13.5703125" style="33" bestFit="1" customWidth="1"/>
    <col min="15359" max="15359" width="42.5703125" style="33" customWidth="1"/>
    <col min="15360" max="15360" width="19.5703125" style="33" customWidth="1"/>
    <col min="15361" max="15361" width="10.5703125" style="33" customWidth="1"/>
    <col min="15362" max="15362" width="19.5703125" style="33" customWidth="1"/>
    <col min="15363" max="15363" width="19.5703125" style="33" bestFit="1" customWidth="1"/>
    <col min="15364" max="15364" width="18.140625" style="33" customWidth="1"/>
    <col min="15365" max="15365" width="10.7109375" style="33" customWidth="1"/>
    <col min="15366" max="15366" width="11.28515625" style="33" customWidth="1"/>
    <col min="15367" max="15367" width="22" style="33" bestFit="1" customWidth="1"/>
    <col min="15368" max="15612" width="11.42578125" style="33"/>
    <col min="15613" max="15613" width="17.28515625" style="33" bestFit="1" customWidth="1"/>
    <col min="15614" max="15614" width="13.5703125" style="33" bestFit="1" customWidth="1"/>
    <col min="15615" max="15615" width="42.5703125" style="33" customWidth="1"/>
    <col min="15616" max="15616" width="19.5703125" style="33" customWidth="1"/>
    <col min="15617" max="15617" width="10.5703125" style="33" customWidth="1"/>
    <col min="15618" max="15618" width="19.5703125" style="33" customWidth="1"/>
    <col min="15619" max="15619" width="19.5703125" style="33" bestFit="1" customWidth="1"/>
    <col min="15620" max="15620" width="18.140625" style="33" customWidth="1"/>
    <col min="15621" max="15621" width="10.7109375" style="33" customWidth="1"/>
    <col min="15622" max="15622" width="11.28515625" style="33" customWidth="1"/>
    <col min="15623" max="15623" width="22" style="33" bestFit="1" customWidth="1"/>
    <col min="15624" max="15868" width="11.42578125" style="33"/>
    <col min="15869" max="15869" width="17.28515625" style="33" bestFit="1" customWidth="1"/>
    <col min="15870" max="15870" width="13.5703125" style="33" bestFit="1" customWidth="1"/>
    <col min="15871" max="15871" width="42.5703125" style="33" customWidth="1"/>
    <col min="15872" max="15872" width="19.5703125" style="33" customWidth="1"/>
    <col min="15873" max="15873" width="10.5703125" style="33" customWidth="1"/>
    <col min="15874" max="15874" width="19.5703125" style="33" customWidth="1"/>
    <col min="15875" max="15875" width="19.5703125" style="33" bestFit="1" customWidth="1"/>
    <col min="15876" max="15876" width="18.140625" style="33" customWidth="1"/>
    <col min="15877" max="15877" width="10.7109375" style="33" customWidth="1"/>
    <col min="15878" max="15878" width="11.28515625" style="33" customWidth="1"/>
    <col min="15879" max="15879" width="22" style="33" bestFit="1" customWidth="1"/>
    <col min="15880" max="16124" width="11.42578125" style="33"/>
    <col min="16125" max="16125" width="17.28515625" style="33" bestFit="1" customWidth="1"/>
    <col min="16126" max="16126" width="13.5703125" style="33" bestFit="1" customWidth="1"/>
    <col min="16127" max="16127" width="42.5703125" style="33" customWidth="1"/>
    <col min="16128" max="16128" width="19.5703125" style="33" customWidth="1"/>
    <col min="16129" max="16129" width="10.5703125" style="33" customWidth="1"/>
    <col min="16130" max="16130" width="19.5703125" style="33" customWidth="1"/>
    <col min="16131" max="16131" width="19.5703125" style="33" bestFit="1" customWidth="1"/>
    <col min="16132" max="16132" width="18.140625" style="33" customWidth="1"/>
    <col min="16133" max="16133" width="10.7109375" style="33" customWidth="1"/>
    <col min="16134" max="16134" width="11.28515625" style="33" customWidth="1"/>
    <col min="16135" max="16135" width="22" style="33" bestFit="1" customWidth="1"/>
    <col min="16136" max="16384" width="11.42578125" style="33"/>
  </cols>
  <sheetData>
    <row r="1" spans="1:13" ht="25.5" x14ac:dyDescent="0.25">
      <c r="A1" s="6" t="s">
        <v>84</v>
      </c>
      <c r="B1" s="6" t="s">
        <v>10</v>
      </c>
      <c r="C1" s="6" t="s">
        <v>9</v>
      </c>
      <c r="D1" s="143" t="s">
        <v>8</v>
      </c>
      <c r="E1" s="6" t="s">
        <v>7</v>
      </c>
      <c r="F1" s="6" t="s">
        <v>6</v>
      </c>
      <c r="G1" s="6" t="s">
        <v>1038</v>
      </c>
      <c r="H1" s="6" t="s">
        <v>5</v>
      </c>
      <c r="I1" s="6" t="s">
        <v>4</v>
      </c>
      <c r="J1" s="6" t="s">
        <v>3</v>
      </c>
      <c r="K1" s="7" t="s">
        <v>2</v>
      </c>
      <c r="L1" s="7" t="s">
        <v>1</v>
      </c>
    </row>
    <row r="2" spans="1:13" s="322" customFormat="1" ht="32.25" customHeight="1" x14ac:dyDescent="0.3">
      <c r="A2" s="319" t="s">
        <v>68</v>
      </c>
      <c r="B2" s="319" t="s">
        <v>22</v>
      </c>
      <c r="C2" s="315" t="str">
        <f>VLOOKUP(B2,DATOS!$A$1:$B$19,2,0)</f>
        <v>GASTOS EN PERSONAL</v>
      </c>
      <c r="D2" s="320">
        <v>2562958.23</v>
      </c>
      <c r="E2" s="321">
        <v>180787.41999999998</v>
      </c>
      <c r="F2" s="321">
        <v>2743745.65</v>
      </c>
      <c r="G2" s="321"/>
      <c r="H2" s="321">
        <v>1467069.5199999998</v>
      </c>
      <c r="I2" s="321">
        <v>1467069.5199999998</v>
      </c>
      <c r="J2" s="321">
        <v>1466004.78</v>
      </c>
      <c r="K2" s="321">
        <f>+F2-H2</f>
        <v>1276676.1300000001</v>
      </c>
      <c r="L2" s="321">
        <f>+F2-I2</f>
        <v>1276676.1300000001</v>
      </c>
    </row>
    <row r="3" spans="1:13" s="322" customFormat="1" ht="32.25" customHeight="1" x14ac:dyDescent="0.3">
      <c r="A3" s="319" t="s">
        <v>68</v>
      </c>
      <c r="B3" s="319" t="s">
        <v>23</v>
      </c>
      <c r="C3" s="315" t="str">
        <f>VLOOKUP(B3,DATOS!$A$1:$B$19,2,0)</f>
        <v>BIENES Y SERVICIOS DE CONSUMO</v>
      </c>
      <c r="D3" s="320">
        <v>1114534.3500000001</v>
      </c>
      <c r="E3" s="321">
        <v>133797.49</v>
      </c>
      <c r="F3" s="321">
        <v>1248331.8399999999</v>
      </c>
      <c r="G3" s="321"/>
      <c r="H3" s="321">
        <v>535653.54</v>
      </c>
      <c r="I3" s="321">
        <v>533248.4</v>
      </c>
      <c r="J3" s="321">
        <v>494661.36000000004</v>
      </c>
      <c r="K3" s="321">
        <f t="shared" ref="K3:K9" si="0">+F3-H3</f>
        <v>712678.29999999981</v>
      </c>
      <c r="L3" s="321">
        <f t="shared" ref="L3:L9" si="1">+F3-I3</f>
        <v>715083.43999999983</v>
      </c>
    </row>
    <row r="4" spans="1:13" s="322" customFormat="1" ht="32.25" customHeight="1" x14ac:dyDescent="0.3">
      <c r="A4" s="319" t="s">
        <v>68</v>
      </c>
      <c r="B4" s="319" t="s">
        <v>11</v>
      </c>
      <c r="C4" s="315" t="str">
        <f>VLOOKUP(B4,DATOS!$A$1:$B$19,2,0)</f>
        <v>OTROS GASTOS CORRIENTES</v>
      </c>
      <c r="D4" s="320">
        <v>50578</v>
      </c>
      <c r="E4" s="321">
        <v>-2650.22</v>
      </c>
      <c r="F4" s="321">
        <v>47927.78</v>
      </c>
      <c r="G4" s="321"/>
      <c r="H4" s="321">
        <v>18656.96</v>
      </c>
      <c r="I4" s="321">
        <v>18655.96</v>
      </c>
      <c r="J4" s="321">
        <v>9958.0400000000009</v>
      </c>
      <c r="K4" s="321">
        <f t="shared" si="0"/>
        <v>29270.82</v>
      </c>
      <c r="L4" s="321">
        <f t="shared" si="1"/>
        <v>29271.82</v>
      </c>
    </row>
    <row r="5" spans="1:13" s="322" customFormat="1" ht="32.25" customHeight="1" x14ac:dyDescent="0.3">
      <c r="A5" s="319" t="s">
        <v>68</v>
      </c>
      <c r="B5" s="319" t="s">
        <v>12</v>
      </c>
      <c r="C5" s="315" t="str">
        <f>VLOOKUP(B5,DATOS!$A$1:$B$19,2,0)</f>
        <v xml:space="preserve">TRANSFERENCIAS Y DONACIONES CORRIENTES         </v>
      </c>
      <c r="D5" s="320">
        <v>31150</v>
      </c>
      <c r="E5" s="321">
        <v>0</v>
      </c>
      <c r="F5" s="321">
        <v>31150</v>
      </c>
      <c r="G5" s="321"/>
      <c r="H5" s="321">
        <v>8644.4599999999991</v>
      </c>
      <c r="I5" s="321">
        <v>8644.4599999999991</v>
      </c>
      <c r="J5" s="321">
        <v>8644.4599999999991</v>
      </c>
      <c r="K5" s="321">
        <f t="shared" si="0"/>
        <v>22505.54</v>
      </c>
      <c r="L5" s="321">
        <f t="shared" si="1"/>
        <v>22505.54</v>
      </c>
    </row>
    <row r="6" spans="1:13" s="322" customFormat="1" ht="32.25" customHeight="1" x14ac:dyDescent="0.3">
      <c r="A6" s="319" t="s">
        <v>68</v>
      </c>
      <c r="B6" s="319" t="s">
        <v>15</v>
      </c>
      <c r="C6" s="315"/>
      <c r="D6" s="320">
        <v>28000</v>
      </c>
      <c r="E6" s="321">
        <v>20160</v>
      </c>
      <c r="F6" s="321">
        <v>48160</v>
      </c>
      <c r="G6" s="321"/>
      <c r="H6" s="321">
        <v>609.9</v>
      </c>
      <c r="I6" s="321">
        <v>609.9</v>
      </c>
      <c r="J6" s="321">
        <v>609.9</v>
      </c>
      <c r="K6" s="321">
        <f t="shared" si="0"/>
        <v>47550.1</v>
      </c>
      <c r="L6" s="321">
        <f t="shared" si="1"/>
        <v>47550.1</v>
      </c>
    </row>
    <row r="7" spans="1:13" s="322" customFormat="1" ht="32.25" customHeight="1" x14ac:dyDescent="0.3">
      <c r="A7" s="319" t="s">
        <v>68</v>
      </c>
      <c r="B7" s="319" t="s">
        <v>16</v>
      </c>
      <c r="C7" s="315" t="str">
        <f>VLOOKUP(B7,DATOS!$A$1:$B$19,2,0)</f>
        <v>OBRAS PÚBLICAS</v>
      </c>
      <c r="D7" s="320">
        <v>149393.62</v>
      </c>
      <c r="E7" s="321">
        <v>131040</v>
      </c>
      <c r="F7" s="321">
        <v>280433.62</v>
      </c>
      <c r="G7" s="321"/>
      <c r="H7" s="321">
        <v>0</v>
      </c>
      <c r="I7" s="321">
        <v>0</v>
      </c>
      <c r="J7" s="321">
        <v>0</v>
      </c>
      <c r="K7" s="321">
        <f t="shared" si="0"/>
        <v>280433.62</v>
      </c>
      <c r="L7" s="321">
        <f t="shared" si="1"/>
        <v>280433.62</v>
      </c>
    </row>
    <row r="8" spans="1:13" s="322" customFormat="1" ht="32.25" customHeight="1" x14ac:dyDescent="0.3">
      <c r="A8" s="319" t="s">
        <v>68</v>
      </c>
      <c r="B8" s="319" t="s">
        <v>19</v>
      </c>
      <c r="C8" s="315" t="str">
        <f>VLOOKUP(B8,DATOS!$A$1:$B$19,2,0)</f>
        <v>BIENES DE LARGA DURACIÓN</v>
      </c>
      <c r="D8" s="320">
        <v>662905.59999999998</v>
      </c>
      <c r="E8" s="321">
        <v>456705.15</v>
      </c>
      <c r="F8" s="321">
        <v>1119610.75</v>
      </c>
      <c r="G8" s="321"/>
      <c r="H8" s="321">
        <v>870996.45000000007</v>
      </c>
      <c r="I8" s="321">
        <v>65940.45</v>
      </c>
      <c r="J8" s="321">
        <v>65940.45</v>
      </c>
      <c r="K8" s="321">
        <f t="shared" si="0"/>
        <v>248614.29999999993</v>
      </c>
      <c r="L8" s="321">
        <f t="shared" si="1"/>
        <v>1053670.3</v>
      </c>
    </row>
    <row r="9" spans="1:13" s="324" customFormat="1" ht="26.25" customHeight="1" x14ac:dyDescent="0.3">
      <c r="A9" s="319" t="s">
        <v>68</v>
      </c>
      <c r="B9" s="319" t="s">
        <v>74</v>
      </c>
      <c r="C9" s="315" t="str">
        <f>VLOOKUP(B9,DATOS!$A$1:$B$19,2,0)</f>
        <v>PASIVO CIRCULANTE</v>
      </c>
      <c r="D9" s="320">
        <v>55258</v>
      </c>
      <c r="E9" s="321">
        <v>287054.34000000003</v>
      </c>
      <c r="F9" s="321">
        <v>342312.34</v>
      </c>
      <c r="G9" s="321"/>
      <c r="H9" s="321">
        <v>181177.13</v>
      </c>
      <c r="I9" s="321">
        <v>181177.13</v>
      </c>
      <c r="J9" s="321">
        <v>181177.13</v>
      </c>
      <c r="K9" s="321">
        <f t="shared" si="0"/>
        <v>161135.21000000002</v>
      </c>
      <c r="L9" s="321">
        <f t="shared" si="1"/>
        <v>161135.21000000002</v>
      </c>
      <c r="M9" s="323"/>
    </row>
    <row r="10" spans="1:13" customFormat="1" ht="16.5" x14ac:dyDescent="0.25">
      <c r="A10" s="325"/>
      <c r="B10" s="326" t="s">
        <v>75</v>
      </c>
      <c r="C10" s="326"/>
      <c r="D10" s="327">
        <f t="shared" ref="D10:L10" si="2">SUM(D2:D9)</f>
        <v>4654777.8</v>
      </c>
      <c r="E10" s="328">
        <f t="shared" si="2"/>
        <v>1206894.1800000002</v>
      </c>
      <c r="F10" s="328">
        <f t="shared" si="2"/>
        <v>5861671.9799999995</v>
      </c>
      <c r="G10" s="328"/>
      <c r="H10" s="328">
        <f t="shared" si="2"/>
        <v>3082807.9599999995</v>
      </c>
      <c r="I10" s="328">
        <f t="shared" si="2"/>
        <v>2275345.8199999998</v>
      </c>
      <c r="J10" s="328">
        <f t="shared" si="2"/>
        <v>2226996.12</v>
      </c>
      <c r="K10" s="328">
        <f t="shared" si="2"/>
        <v>2778864.02</v>
      </c>
      <c r="L10" s="328">
        <f t="shared" si="2"/>
        <v>3586326.16</v>
      </c>
    </row>
    <row r="11" spans="1:13" x14ac:dyDescent="0.25">
      <c r="A11"/>
      <c r="B11" s="36"/>
      <c r="C11"/>
      <c r="D11" s="154"/>
      <c r="E11" s="119"/>
      <c r="F11" s="119"/>
      <c r="G11" s="119"/>
      <c r="H11" s="119"/>
      <c r="I11" s="119"/>
      <c r="J11" s="119"/>
      <c r="K11" s="119"/>
      <c r="L11" s="119"/>
      <c r="M11" s="119"/>
    </row>
    <row r="12" spans="1:13" x14ac:dyDescent="0.25">
      <c r="C12" s="37"/>
      <c r="D12" s="33"/>
      <c r="E12" s="155"/>
      <c r="L12" s="73"/>
    </row>
    <row r="13" spans="1:13" x14ac:dyDescent="0.25">
      <c r="C13" s="37"/>
      <c r="D13" s="33"/>
      <c r="E13" s="155"/>
      <c r="L13" s="73"/>
    </row>
    <row r="14" spans="1:13" x14ac:dyDescent="0.25">
      <c r="C14" s="37"/>
      <c r="D14" s="33"/>
      <c r="E14" s="155"/>
      <c r="L14" s="73"/>
    </row>
    <row r="15" spans="1:13" x14ac:dyDescent="0.25">
      <c r="C15" s="37"/>
      <c r="D15" s="33"/>
      <c r="E15" s="155"/>
      <c r="L15" s="73"/>
    </row>
    <row r="16" spans="1:13" x14ac:dyDescent="0.25">
      <c r="C16" s="37"/>
      <c r="D16" s="33"/>
      <c r="E16" s="155"/>
      <c r="L16" s="73"/>
    </row>
    <row r="17" spans="3:12" x14ac:dyDescent="0.25">
      <c r="C17" s="37"/>
      <c r="D17" s="33"/>
      <c r="E17" s="155"/>
      <c r="L17" s="73"/>
    </row>
    <row r="18" spans="3:12" x14ac:dyDescent="0.25">
      <c r="C18" s="37"/>
      <c r="D18" s="33"/>
      <c r="E18" s="155"/>
      <c r="L18" s="73"/>
    </row>
    <row r="19" spans="3:12" x14ac:dyDescent="0.25">
      <c r="C19" s="37"/>
      <c r="D19" s="33"/>
      <c r="E19" s="155"/>
      <c r="L19" s="73"/>
    </row>
    <row r="20" spans="3:12" x14ac:dyDescent="0.25">
      <c r="C20" s="37"/>
      <c r="D20" s="33"/>
      <c r="E20" s="155"/>
      <c r="L20" s="73"/>
    </row>
    <row r="21" spans="3:12" x14ac:dyDescent="0.25">
      <c r="C21" s="37"/>
      <c r="D21" s="33"/>
      <c r="E21" s="155"/>
      <c r="L21" s="73"/>
    </row>
    <row r="22" spans="3:12" x14ac:dyDescent="0.25">
      <c r="L22" s="73"/>
    </row>
    <row r="23" spans="3:12" x14ac:dyDescent="0.25">
      <c r="L23" s="73"/>
    </row>
  </sheetData>
  <mergeCells count="1">
    <mergeCell ref="B10:C10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M24"/>
  <sheetViews>
    <sheetView zoomScale="85" zoomScaleNormal="85" workbookViewId="0">
      <selection activeCell="A15" sqref="A15:L15"/>
    </sheetView>
  </sheetViews>
  <sheetFormatPr baseColWidth="10" defaultRowHeight="15" x14ac:dyDescent="0.25"/>
  <cols>
    <col min="1" max="1" width="31.85546875" style="44" customWidth="1"/>
    <col min="2" max="2" width="15.28515625" style="157" customWidth="1"/>
    <col min="3" max="3" width="37.42578125" style="42" customWidth="1"/>
    <col min="4" max="4" width="21.140625" style="43" customWidth="1"/>
    <col min="5" max="5" width="20.7109375" style="43" customWidth="1"/>
    <col min="6" max="7" width="18.85546875" style="43" customWidth="1"/>
    <col min="8" max="8" width="17" style="43" customWidth="1"/>
    <col min="9" max="9" width="20" style="43" customWidth="1"/>
    <col min="10" max="10" width="17.28515625" style="43" bestFit="1" customWidth="1"/>
    <col min="11" max="11" width="18.140625" style="43" customWidth="1"/>
    <col min="12" max="12" width="19.28515625" style="43" customWidth="1"/>
    <col min="13" max="249" width="11.42578125" style="40"/>
    <col min="250" max="250" width="18.5703125" style="40" customWidth="1"/>
    <col min="251" max="251" width="28" style="40" customWidth="1"/>
    <col min="252" max="252" width="21.140625" style="40" customWidth="1"/>
    <col min="253" max="253" width="15.28515625" style="40" customWidth="1"/>
    <col min="254" max="254" width="18.85546875" style="40" customWidth="1"/>
    <col min="255" max="255" width="17" style="40" customWidth="1"/>
    <col min="256" max="256" width="20" style="40" customWidth="1"/>
    <col min="257" max="257" width="17.28515625" style="40" bestFit="1" customWidth="1"/>
    <col min="258" max="258" width="18.140625" style="40" customWidth="1"/>
    <col min="259" max="259" width="16.85546875" style="40" customWidth="1"/>
    <col min="260" max="267" width="0" style="40" hidden="1" customWidth="1"/>
    <col min="268" max="268" width="12" style="40" bestFit="1" customWidth="1"/>
    <col min="269" max="505" width="11.42578125" style="40"/>
    <col min="506" max="506" width="18.5703125" style="40" customWidth="1"/>
    <col min="507" max="507" width="28" style="40" customWidth="1"/>
    <col min="508" max="508" width="21.140625" style="40" customWidth="1"/>
    <col min="509" max="509" width="15.28515625" style="40" customWidth="1"/>
    <col min="510" max="510" width="18.85546875" style="40" customWidth="1"/>
    <col min="511" max="511" width="17" style="40" customWidth="1"/>
    <col min="512" max="512" width="20" style="40" customWidth="1"/>
    <col min="513" max="513" width="17.28515625" style="40" bestFit="1" customWidth="1"/>
    <col min="514" max="514" width="18.140625" style="40" customWidth="1"/>
    <col min="515" max="515" width="16.85546875" style="40" customWidth="1"/>
    <col min="516" max="523" width="0" style="40" hidden="1" customWidth="1"/>
    <col min="524" max="524" width="12" style="40" bestFit="1" customWidth="1"/>
    <col min="525" max="761" width="11.42578125" style="40"/>
    <col min="762" max="762" width="18.5703125" style="40" customWidth="1"/>
    <col min="763" max="763" width="28" style="40" customWidth="1"/>
    <col min="764" max="764" width="21.140625" style="40" customWidth="1"/>
    <col min="765" max="765" width="15.28515625" style="40" customWidth="1"/>
    <col min="766" max="766" width="18.85546875" style="40" customWidth="1"/>
    <col min="767" max="767" width="17" style="40" customWidth="1"/>
    <col min="768" max="768" width="20" style="40" customWidth="1"/>
    <col min="769" max="769" width="17.28515625" style="40" bestFit="1" customWidth="1"/>
    <col min="770" max="770" width="18.140625" style="40" customWidth="1"/>
    <col min="771" max="771" width="16.85546875" style="40" customWidth="1"/>
    <col min="772" max="779" width="0" style="40" hidden="1" customWidth="1"/>
    <col min="780" max="780" width="12" style="40" bestFit="1" customWidth="1"/>
    <col min="781" max="1017" width="11.42578125" style="40"/>
    <col min="1018" max="1018" width="18.5703125" style="40" customWidth="1"/>
    <col min="1019" max="1019" width="28" style="40" customWidth="1"/>
    <col min="1020" max="1020" width="21.140625" style="40" customWidth="1"/>
    <col min="1021" max="1021" width="15.28515625" style="40" customWidth="1"/>
    <col min="1022" max="1022" width="18.85546875" style="40" customWidth="1"/>
    <col min="1023" max="1023" width="17" style="40" customWidth="1"/>
    <col min="1024" max="1024" width="20" style="40" customWidth="1"/>
    <col min="1025" max="1025" width="17.28515625" style="40" bestFit="1" customWidth="1"/>
    <col min="1026" max="1026" width="18.140625" style="40" customWidth="1"/>
    <col min="1027" max="1027" width="16.85546875" style="40" customWidth="1"/>
    <col min="1028" max="1035" width="0" style="40" hidden="1" customWidth="1"/>
    <col min="1036" max="1036" width="12" style="40" bestFit="1" customWidth="1"/>
    <col min="1037" max="1273" width="11.42578125" style="40"/>
    <col min="1274" max="1274" width="18.5703125" style="40" customWidth="1"/>
    <col min="1275" max="1275" width="28" style="40" customWidth="1"/>
    <col min="1276" max="1276" width="21.140625" style="40" customWidth="1"/>
    <col min="1277" max="1277" width="15.28515625" style="40" customWidth="1"/>
    <col min="1278" max="1278" width="18.85546875" style="40" customWidth="1"/>
    <col min="1279" max="1279" width="17" style="40" customWidth="1"/>
    <col min="1280" max="1280" width="20" style="40" customWidth="1"/>
    <col min="1281" max="1281" width="17.28515625" style="40" bestFit="1" customWidth="1"/>
    <col min="1282" max="1282" width="18.140625" style="40" customWidth="1"/>
    <col min="1283" max="1283" width="16.85546875" style="40" customWidth="1"/>
    <col min="1284" max="1291" width="0" style="40" hidden="1" customWidth="1"/>
    <col min="1292" max="1292" width="12" style="40" bestFit="1" customWidth="1"/>
    <col min="1293" max="1529" width="11.42578125" style="40"/>
    <col min="1530" max="1530" width="18.5703125" style="40" customWidth="1"/>
    <col min="1531" max="1531" width="28" style="40" customWidth="1"/>
    <col min="1532" max="1532" width="21.140625" style="40" customWidth="1"/>
    <col min="1533" max="1533" width="15.28515625" style="40" customWidth="1"/>
    <col min="1534" max="1534" width="18.85546875" style="40" customWidth="1"/>
    <col min="1535" max="1535" width="17" style="40" customWidth="1"/>
    <col min="1536" max="1536" width="20" style="40" customWidth="1"/>
    <col min="1537" max="1537" width="17.28515625" style="40" bestFit="1" customWidth="1"/>
    <col min="1538" max="1538" width="18.140625" style="40" customWidth="1"/>
    <col min="1539" max="1539" width="16.85546875" style="40" customWidth="1"/>
    <col min="1540" max="1547" width="0" style="40" hidden="1" customWidth="1"/>
    <col min="1548" max="1548" width="12" style="40" bestFit="1" customWidth="1"/>
    <col min="1549" max="1785" width="11.42578125" style="40"/>
    <col min="1786" max="1786" width="18.5703125" style="40" customWidth="1"/>
    <col min="1787" max="1787" width="28" style="40" customWidth="1"/>
    <col min="1788" max="1788" width="21.140625" style="40" customWidth="1"/>
    <col min="1789" max="1789" width="15.28515625" style="40" customWidth="1"/>
    <col min="1790" max="1790" width="18.85546875" style="40" customWidth="1"/>
    <col min="1791" max="1791" width="17" style="40" customWidth="1"/>
    <col min="1792" max="1792" width="20" style="40" customWidth="1"/>
    <col min="1793" max="1793" width="17.28515625" style="40" bestFit="1" customWidth="1"/>
    <col min="1794" max="1794" width="18.140625" style="40" customWidth="1"/>
    <col min="1795" max="1795" width="16.85546875" style="40" customWidth="1"/>
    <col min="1796" max="1803" width="0" style="40" hidden="1" customWidth="1"/>
    <col min="1804" max="1804" width="12" style="40" bestFit="1" customWidth="1"/>
    <col min="1805" max="2041" width="11.42578125" style="40"/>
    <col min="2042" max="2042" width="18.5703125" style="40" customWidth="1"/>
    <col min="2043" max="2043" width="28" style="40" customWidth="1"/>
    <col min="2044" max="2044" width="21.140625" style="40" customWidth="1"/>
    <col min="2045" max="2045" width="15.28515625" style="40" customWidth="1"/>
    <col min="2046" max="2046" width="18.85546875" style="40" customWidth="1"/>
    <col min="2047" max="2047" width="17" style="40" customWidth="1"/>
    <col min="2048" max="2048" width="20" style="40" customWidth="1"/>
    <col min="2049" max="2049" width="17.28515625" style="40" bestFit="1" customWidth="1"/>
    <col min="2050" max="2050" width="18.140625" style="40" customWidth="1"/>
    <col min="2051" max="2051" width="16.85546875" style="40" customWidth="1"/>
    <col min="2052" max="2059" width="0" style="40" hidden="1" customWidth="1"/>
    <col min="2060" max="2060" width="12" style="40" bestFit="1" customWidth="1"/>
    <col min="2061" max="2297" width="11.42578125" style="40"/>
    <col min="2298" max="2298" width="18.5703125" style="40" customWidth="1"/>
    <col min="2299" max="2299" width="28" style="40" customWidth="1"/>
    <col min="2300" max="2300" width="21.140625" style="40" customWidth="1"/>
    <col min="2301" max="2301" width="15.28515625" style="40" customWidth="1"/>
    <col min="2302" max="2302" width="18.85546875" style="40" customWidth="1"/>
    <col min="2303" max="2303" width="17" style="40" customWidth="1"/>
    <col min="2304" max="2304" width="20" style="40" customWidth="1"/>
    <col min="2305" max="2305" width="17.28515625" style="40" bestFit="1" customWidth="1"/>
    <col min="2306" max="2306" width="18.140625" style="40" customWidth="1"/>
    <col min="2307" max="2307" width="16.85546875" style="40" customWidth="1"/>
    <col min="2308" max="2315" width="0" style="40" hidden="1" customWidth="1"/>
    <col min="2316" max="2316" width="12" style="40" bestFit="1" customWidth="1"/>
    <col min="2317" max="2553" width="11.42578125" style="40"/>
    <col min="2554" max="2554" width="18.5703125" style="40" customWidth="1"/>
    <col min="2555" max="2555" width="28" style="40" customWidth="1"/>
    <col min="2556" max="2556" width="21.140625" style="40" customWidth="1"/>
    <col min="2557" max="2557" width="15.28515625" style="40" customWidth="1"/>
    <col min="2558" max="2558" width="18.85546875" style="40" customWidth="1"/>
    <col min="2559" max="2559" width="17" style="40" customWidth="1"/>
    <col min="2560" max="2560" width="20" style="40" customWidth="1"/>
    <col min="2561" max="2561" width="17.28515625" style="40" bestFit="1" customWidth="1"/>
    <col min="2562" max="2562" width="18.140625" style="40" customWidth="1"/>
    <col min="2563" max="2563" width="16.85546875" style="40" customWidth="1"/>
    <col min="2564" max="2571" width="0" style="40" hidden="1" customWidth="1"/>
    <col min="2572" max="2572" width="12" style="40" bestFit="1" customWidth="1"/>
    <col min="2573" max="2809" width="11.42578125" style="40"/>
    <col min="2810" max="2810" width="18.5703125" style="40" customWidth="1"/>
    <col min="2811" max="2811" width="28" style="40" customWidth="1"/>
    <col min="2812" max="2812" width="21.140625" style="40" customWidth="1"/>
    <col min="2813" max="2813" width="15.28515625" style="40" customWidth="1"/>
    <col min="2814" max="2814" width="18.85546875" style="40" customWidth="1"/>
    <col min="2815" max="2815" width="17" style="40" customWidth="1"/>
    <col min="2816" max="2816" width="20" style="40" customWidth="1"/>
    <col min="2817" max="2817" width="17.28515625" style="40" bestFit="1" customWidth="1"/>
    <col min="2818" max="2818" width="18.140625" style="40" customWidth="1"/>
    <col min="2819" max="2819" width="16.85546875" style="40" customWidth="1"/>
    <col min="2820" max="2827" width="0" style="40" hidden="1" customWidth="1"/>
    <col min="2828" max="2828" width="12" style="40" bestFit="1" customWidth="1"/>
    <col min="2829" max="3065" width="11.42578125" style="40"/>
    <col min="3066" max="3066" width="18.5703125" style="40" customWidth="1"/>
    <col min="3067" max="3067" width="28" style="40" customWidth="1"/>
    <col min="3068" max="3068" width="21.140625" style="40" customWidth="1"/>
    <col min="3069" max="3069" width="15.28515625" style="40" customWidth="1"/>
    <col min="3070" max="3070" width="18.85546875" style="40" customWidth="1"/>
    <col min="3071" max="3071" width="17" style="40" customWidth="1"/>
    <col min="3072" max="3072" width="20" style="40" customWidth="1"/>
    <col min="3073" max="3073" width="17.28515625" style="40" bestFit="1" customWidth="1"/>
    <col min="3074" max="3074" width="18.140625" style="40" customWidth="1"/>
    <col min="3075" max="3075" width="16.85546875" style="40" customWidth="1"/>
    <col min="3076" max="3083" width="0" style="40" hidden="1" customWidth="1"/>
    <col min="3084" max="3084" width="12" style="40" bestFit="1" customWidth="1"/>
    <col min="3085" max="3321" width="11.42578125" style="40"/>
    <col min="3322" max="3322" width="18.5703125" style="40" customWidth="1"/>
    <col min="3323" max="3323" width="28" style="40" customWidth="1"/>
    <col min="3324" max="3324" width="21.140625" style="40" customWidth="1"/>
    <col min="3325" max="3325" width="15.28515625" style="40" customWidth="1"/>
    <col min="3326" max="3326" width="18.85546875" style="40" customWidth="1"/>
    <col min="3327" max="3327" width="17" style="40" customWidth="1"/>
    <col min="3328" max="3328" width="20" style="40" customWidth="1"/>
    <col min="3329" max="3329" width="17.28515625" style="40" bestFit="1" customWidth="1"/>
    <col min="3330" max="3330" width="18.140625" style="40" customWidth="1"/>
    <col min="3331" max="3331" width="16.85546875" style="40" customWidth="1"/>
    <col min="3332" max="3339" width="0" style="40" hidden="1" customWidth="1"/>
    <col min="3340" max="3340" width="12" style="40" bestFit="1" customWidth="1"/>
    <col min="3341" max="3577" width="11.42578125" style="40"/>
    <col min="3578" max="3578" width="18.5703125" style="40" customWidth="1"/>
    <col min="3579" max="3579" width="28" style="40" customWidth="1"/>
    <col min="3580" max="3580" width="21.140625" style="40" customWidth="1"/>
    <col min="3581" max="3581" width="15.28515625" style="40" customWidth="1"/>
    <col min="3582" max="3582" width="18.85546875" style="40" customWidth="1"/>
    <col min="3583" max="3583" width="17" style="40" customWidth="1"/>
    <col min="3584" max="3584" width="20" style="40" customWidth="1"/>
    <col min="3585" max="3585" width="17.28515625" style="40" bestFit="1" customWidth="1"/>
    <col min="3586" max="3586" width="18.140625" style="40" customWidth="1"/>
    <col min="3587" max="3587" width="16.85546875" style="40" customWidth="1"/>
    <col min="3588" max="3595" width="0" style="40" hidden="1" customWidth="1"/>
    <col min="3596" max="3596" width="12" style="40" bestFit="1" customWidth="1"/>
    <col min="3597" max="3833" width="11.42578125" style="40"/>
    <col min="3834" max="3834" width="18.5703125" style="40" customWidth="1"/>
    <col min="3835" max="3835" width="28" style="40" customWidth="1"/>
    <col min="3836" max="3836" width="21.140625" style="40" customWidth="1"/>
    <col min="3837" max="3837" width="15.28515625" style="40" customWidth="1"/>
    <col min="3838" max="3838" width="18.85546875" style="40" customWidth="1"/>
    <col min="3839" max="3839" width="17" style="40" customWidth="1"/>
    <col min="3840" max="3840" width="20" style="40" customWidth="1"/>
    <col min="3841" max="3841" width="17.28515625" style="40" bestFit="1" customWidth="1"/>
    <col min="3842" max="3842" width="18.140625" style="40" customWidth="1"/>
    <col min="3843" max="3843" width="16.85546875" style="40" customWidth="1"/>
    <col min="3844" max="3851" width="0" style="40" hidden="1" customWidth="1"/>
    <col min="3852" max="3852" width="12" style="40" bestFit="1" customWidth="1"/>
    <col min="3853" max="4089" width="11.42578125" style="40"/>
    <col min="4090" max="4090" width="18.5703125" style="40" customWidth="1"/>
    <col min="4091" max="4091" width="28" style="40" customWidth="1"/>
    <col min="4092" max="4092" width="21.140625" style="40" customWidth="1"/>
    <col min="4093" max="4093" width="15.28515625" style="40" customWidth="1"/>
    <col min="4094" max="4094" width="18.85546875" style="40" customWidth="1"/>
    <col min="4095" max="4095" width="17" style="40" customWidth="1"/>
    <col min="4096" max="4096" width="20" style="40" customWidth="1"/>
    <col min="4097" max="4097" width="17.28515625" style="40" bestFit="1" customWidth="1"/>
    <col min="4098" max="4098" width="18.140625" style="40" customWidth="1"/>
    <col min="4099" max="4099" width="16.85546875" style="40" customWidth="1"/>
    <col min="4100" max="4107" width="0" style="40" hidden="1" customWidth="1"/>
    <col min="4108" max="4108" width="12" style="40" bestFit="1" customWidth="1"/>
    <col min="4109" max="4345" width="11.42578125" style="40"/>
    <col min="4346" max="4346" width="18.5703125" style="40" customWidth="1"/>
    <col min="4347" max="4347" width="28" style="40" customWidth="1"/>
    <col min="4348" max="4348" width="21.140625" style="40" customWidth="1"/>
    <col min="4349" max="4349" width="15.28515625" style="40" customWidth="1"/>
    <col min="4350" max="4350" width="18.85546875" style="40" customWidth="1"/>
    <col min="4351" max="4351" width="17" style="40" customWidth="1"/>
    <col min="4352" max="4352" width="20" style="40" customWidth="1"/>
    <col min="4353" max="4353" width="17.28515625" style="40" bestFit="1" customWidth="1"/>
    <col min="4354" max="4354" width="18.140625" style="40" customWidth="1"/>
    <col min="4355" max="4355" width="16.85546875" style="40" customWidth="1"/>
    <col min="4356" max="4363" width="0" style="40" hidden="1" customWidth="1"/>
    <col min="4364" max="4364" width="12" style="40" bestFit="1" customWidth="1"/>
    <col min="4365" max="4601" width="11.42578125" style="40"/>
    <col min="4602" max="4602" width="18.5703125" style="40" customWidth="1"/>
    <col min="4603" max="4603" width="28" style="40" customWidth="1"/>
    <col min="4604" max="4604" width="21.140625" style="40" customWidth="1"/>
    <col min="4605" max="4605" width="15.28515625" style="40" customWidth="1"/>
    <col min="4606" max="4606" width="18.85546875" style="40" customWidth="1"/>
    <col min="4607" max="4607" width="17" style="40" customWidth="1"/>
    <col min="4608" max="4608" width="20" style="40" customWidth="1"/>
    <col min="4609" max="4609" width="17.28515625" style="40" bestFit="1" customWidth="1"/>
    <col min="4610" max="4610" width="18.140625" style="40" customWidth="1"/>
    <col min="4611" max="4611" width="16.85546875" style="40" customWidth="1"/>
    <col min="4612" max="4619" width="0" style="40" hidden="1" customWidth="1"/>
    <col min="4620" max="4620" width="12" style="40" bestFit="1" customWidth="1"/>
    <col min="4621" max="4857" width="11.42578125" style="40"/>
    <col min="4858" max="4858" width="18.5703125" style="40" customWidth="1"/>
    <col min="4859" max="4859" width="28" style="40" customWidth="1"/>
    <col min="4860" max="4860" width="21.140625" style="40" customWidth="1"/>
    <col min="4861" max="4861" width="15.28515625" style="40" customWidth="1"/>
    <col min="4862" max="4862" width="18.85546875" style="40" customWidth="1"/>
    <col min="4863" max="4863" width="17" style="40" customWidth="1"/>
    <col min="4864" max="4864" width="20" style="40" customWidth="1"/>
    <col min="4865" max="4865" width="17.28515625" style="40" bestFit="1" customWidth="1"/>
    <col min="4866" max="4866" width="18.140625" style="40" customWidth="1"/>
    <col min="4867" max="4867" width="16.85546875" style="40" customWidth="1"/>
    <col min="4868" max="4875" width="0" style="40" hidden="1" customWidth="1"/>
    <col min="4876" max="4876" width="12" style="40" bestFit="1" customWidth="1"/>
    <col min="4877" max="5113" width="11.42578125" style="40"/>
    <col min="5114" max="5114" width="18.5703125" style="40" customWidth="1"/>
    <col min="5115" max="5115" width="28" style="40" customWidth="1"/>
    <col min="5116" max="5116" width="21.140625" style="40" customWidth="1"/>
    <col min="5117" max="5117" width="15.28515625" style="40" customWidth="1"/>
    <col min="5118" max="5118" width="18.85546875" style="40" customWidth="1"/>
    <col min="5119" max="5119" width="17" style="40" customWidth="1"/>
    <col min="5120" max="5120" width="20" style="40" customWidth="1"/>
    <col min="5121" max="5121" width="17.28515625" style="40" bestFit="1" customWidth="1"/>
    <col min="5122" max="5122" width="18.140625" style="40" customWidth="1"/>
    <col min="5123" max="5123" width="16.85546875" style="40" customWidth="1"/>
    <col min="5124" max="5131" width="0" style="40" hidden="1" customWidth="1"/>
    <col min="5132" max="5132" width="12" style="40" bestFit="1" customWidth="1"/>
    <col min="5133" max="5369" width="11.42578125" style="40"/>
    <col min="5370" max="5370" width="18.5703125" style="40" customWidth="1"/>
    <col min="5371" max="5371" width="28" style="40" customWidth="1"/>
    <col min="5372" max="5372" width="21.140625" style="40" customWidth="1"/>
    <col min="5373" max="5373" width="15.28515625" style="40" customWidth="1"/>
    <col min="5374" max="5374" width="18.85546875" style="40" customWidth="1"/>
    <col min="5375" max="5375" width="17" style="40" customWidth="1"/>
    <col min="5376" max="5376" width="20" style="40" customWidth="1"/>
    <col min="5377" max="5377" width="17.28515625" style="40" bestFit="1" customWidth="1"/>
    <col min="5378" max="5378" width="18.140625" style="40" customWidth="1"/>
    <col min="5379" max="5379" width="16.85546875" style="40" customWidth="1"/>
    <col min="5380" max="5387" width="0" style="40" hidden="1" customWidth="1"/>
    <col min="5388" max="5388" width="12" style="40" bestFit="1" customWidth="1"/>
    <col min="5389" max="5625" width="11.42578125" style="40"/>
    <col min="5626" max="5626" width="18.5703125" style="40" customWidth="1"/>
    <col min="5627" max="5627" width="28" style="40" customWidth="1"/>
    <col min="5628" max="5628" width="21.140625" style="40" customWidth="1"/>
    <col min="5629" max="5629" width="15.28515625" style="40" customWidth="1"/>
    <col min="5630" max="5630" width="18.85546875" style="40" customWidth="1"/>
    <col min="5631" max="5631" width="17" style="40" customWidth="1"/>
    <col min="5632" max="5632" width="20" style="40" customWidth="1"/>
    <col min="5633" max="5633" width="17.28515625" style="40" bestFit="1" customWidth="1"/>
    <col min="5634" max="5634" width="18.140625" style="40" customWidth="1"/>
    <col min="5635" max="5635" width="16.85546875" style="40" customWidth="1"/>
    <col min="5636" max="5643" width="0" style="40" hidden="1" customWidth="1"/>
    <col min="5644" max="5644" width="12" style="40" bestFit="1" customWidth="1"/>
    <col min="5645" max="5881" width="11.42578125" style="40"/>
    <col min="5882" max="5882" width="18.5703125" style="40" customWidth="1"/>
    <col min="5883" max="5883" width="28" style="40" customWidth="1"/>
    <col min="5884" max="5884" width="21.140625" style="40" customWidth="1"/>
    <col min="5885" max="5885" width="15.28515625" style="40" customWidth="1"/>
    <col min="5886" max="5886" width="18.85546875" style="40" customWidth="1"/>
    <col min="5887" max="5887" width="17" style="40" customWidth="1"/>
    <col min="5888" max="5888" width="20" style="40" customWidth="1"/>
    <col min="5889" max="5889" width="17.28515625" style="40" bestFit="1" customWidth="1"/>
    <col min="5890" max="5890" width="18.140625" style="40" customWidth="1"/>
    <col min="5891" max="5891" width="16.85546875" style="40" customWidth="1"/>
    <col min="5892" max="5899" width="0" style="40" hidden="1" customWidth="1"/>
    <col min="5900" max="5900" width="12" style="40" bestFit="1" customWidth="1"/>
    <col min="5901" max="6137" width="11.42578125" style="40"/>
    <col min="6138" max="6138" width="18.5703125" style="40" customWidth="1"/>
    <col min="6139" max="6139" width="28" style="40" customWidth="1"/>
    <col min="6140" max="6140" width="21.140625" style="40" customWidth="1"/>
    <col min="6141" max="6141" width="15.28515625" style="40" customWidth="1"/>
    <col min="6142" max="6142" width="18.85546875" style="40" customWidth="1"/>
    <col min="6143" max="6143" width="17" style="40" customWidth="1"/>
    <col min="6144" max="6144" width="20" style="40" customWidth="1"/>
    <col min="6145" max="6145" width="17.28515625" style="40" bestFit="1" customWidth="1"/>
    <col min="6146" max="6146" width="18.140625" style="40" customWidth="1"/>
    <col min="6147" max="6147" width="16.85546875" style="40" customWidth="1"/>
    <col min="6148" max="6155" width="0" style="40" hidden="1" customWidth="1"/>
    <col min="6156" max="6156" width="12" style="40" bestFit="1" customWidth="1"/>
    <col min="6157" max="6393" width="11.42578125" style="40"/>
    <col min="6394" max="6394" width="18.5703125" style="40" customWidth="1"/>
    <col min="6395" max="6395" width="28" style="40" customWidth="1"/>
    <col min="6396" max="6396" width="21.140625" style="40" customWidth="1"/>
    <col min="6397" max="6397" width="15.28515625" style="40" customWidth="1"/>
    <col min="6398" max="6398" width="18.85546875" style="40" customWidth="1"/>
    <col min="6399" max="6399" width="17" style="40" customWidth="1"/>
    <col min="6400" max="6400" width="20" style="40" customWidth="1"/>
    <col min="6401" max="6401" width="17.28515625" style="40" bestFit="1" customWidth="1"/>
    <col min="6402" max="6402" width="18.140625" style="40" customWidth="1"/>
    <col min="6403" max="6403" width="16.85546875" style="40" customWidth="1"/>
    <col min="6404" max="6411" width="0" style="40" hidden="1" customWidth="1"/>
    <col min="6412" max="6412" width="12" style="40" bestFit="1" customWidth="1"/>
    <col min="6413" max="6649" width="11.42578125" style="40"/>
    <col min="6650" max="6650" width="18.5703125" style="40" customWidth="1"/>
    <col min="6651" max="6651" width="28" style="40" customWidth="1"/>
    <col min="6652" max="6652" width="21.140625" style="40" customWidth="1"/>
    <col min="6653" max="6653" width="15.28515625" style="40" customWidth="1"/>
    <col min="6654" max="6654" width="18.85546875" style="40" customWidth="1"/>
    <col min="6655" max="6655" width="17" style="40" customWidth="1"/>
    <col min="6656" max="6656" width="20" style="40" customWidth="1"/>
    <col min="6657" max="6657" width="17.28515625" style="40" bestFit="1" customWidth="1"/>
    <col min="6658" max="6658" width="18.140625" style="40" customWidth="1"/>
    <col min="6659" max="6659" width="16.85546875" style="40" customWidth="1"/>
    <col min="6660" max="6667" width="0" style="40" hidden="1" customWidth="1"/>
    <col min="6668" max="6668" width="12" style="40" bestFit="1" customWidth="1"/>
    <col min="6669" max="6905" width="11.42578125" style="40"/>
    <col min="6906" max="6906" width="18.5703125" style="40" customWidth="1"/>
    <col min="6907" max="6907" width="28" style="40" customWidth="1"/>
    <col min="6908" max="6908" width="21.140625" style="40" customWidth="1"/>
    <col min="6909" max="6909" width="15.28515625" style="40" customWidth="1"/>
    <col min="6910" max="6910" width="18.85546875" style="40" customWidth="1"/>
    <col min="6911" max="6911" width="17" style="40" customWidth="1"/>
    <col min="6912" max="6912" width="20" style="40" customWidth="1"/>
    <col min="6913" max="6913" width="17.28515625" style="40" bestFit="1" customWidth="1"/>
    <col min="6914" max="6914" width="18.140625" style="40" customWidth="1"/>
    <col min="6915" max="6915" width="16.85546875" style="40" customWidth="1"/>
    <col min="6916" max="6923" width="0" style="40" hidden="1" customWidth="1"/>
    <col min="6924" max="6924" width="12" style="40" bestFit="1" customWidth="1"/>
    <col min="6925" max="7161" width="11.42578125" style="40"/>
    <col min="7162" max="7162" width="18.5703125" style="40" customWidth="1"/>
    <col min="7163" max="7163" width="28" style="40" customWidth="1"/>
    <col min="7164" max="7164" width="21.140625" style="40" customWidth="1"/>
    <col min="7165" max="7165" width="15.28515625" style="40" customWidth="1"/>
    <col min="7166" max="7166" width="18.85546875" style="40" customWidth="1"/>
    <col min="7167" max="7167" width="17" style="40" customWidth="1"/>
    <col min="7168" max="7168" width="20" style="40" customWidth="1"/>
    <col min="7169" max="7169" width="17.28515625" style="40" bestFit="1" customWidth="1"/>
    <col min="7170" max="7170" width="18.140625" style="40" customWidth="1"/>
    <col min="7171" max="7171" width="16.85546875" style="40" customWidth="1"/>
    <col min="7172" max="7179" width="0" style="40" hidden="1" customWidth="1"/>
    <col min="7180" max="7180" width="12" style="40" bestFit="1" customWidth="1"/>
    <col min="7181" max="7417" width="11.42578125" style="40"/>
    <col min="7418" max="7418" width="18.5703125" style="40" customWidth="1"/>
    <col min="7419" max="7419" width="28" style="40" customWidth="1"/>
    <col min="7420" max="7420" width="21.140625" style="40" customWidth="1"/>
    <col min="7421" max="7421" width="15.28515625" style="40" customWidth="1"/>
    <col min="7422" max="7422" width="18.85546875" style="40" customWidth="1"/>
    <col min="7423" max="7423" width="17" style="40" customWidth="1"/>
    <col min="7424" max="7424" width="20" style="40" customWidth="1"/>
    <col min="7425" max="7425" width="17.28515625" style="40" bestFit="1" customWidth="1"/>
    <col min="7426" max="7426" width="18.140625" style="40" customWidth="1"/>
    <col min="7427" max="7427" width="16.85546875" style="40" customWidth="1"/>
    <col min="7428" max="7435" width="0" style="40" hidden="1" customWidth="1"/>
    <col min="7436" max="7436" width="12" style="40" bestFit="1" customWidth="1"/>
    <col min="7437" max="7673" width="11.42578125" style="40"/>
    <col min="7674" max="7674" width="18.5703125" style="40" customWidth="1"/>
    <col min="7675" max="7675" width="28" style="40" customWidth="1"/>
    <col min="7676" max="7676" width="21.140625" style="40" customWidth="1"/>
    <col min="7677" max="7677" width="15.28515625" style="40" customWidth="1"/>
    <col min="7678" max="7678" width="18.85546875" style="40" customWidth="1"/>
    <col min="7679" max="7679" width="17" style="40" customWidth="1"/>
    <col min="7680" max="7680" width="20" style="40" customWidth="1"/>
    <col min="7681" max="7681" width="17.28515625" style="40" bestFit="1" customWidth="1"/>
    <col min="7682" max="7682" width="18.140625" style="40" customWidth="1"/>
    <col min="7683" max="7683" width="16.85546875" style="40" customWidth="1"/>
    <col min="7684" max="7691" width="0" style="40" hidden="1" customWidth="1"/>
    <col min="7692" max="7692" width="12" style="40" bestFit="1" customWidth="1"/>
    <col min="7693" max="7929" width="11.42578125" style="40"/>
    <col min="7930" max="7930" width="18.5703125" style="40" customWidth="1"/>
    <col min="7931" max="7931" width="28" style="40" customWidth="1"/>
    <col min="7932" max="7932" width="21.140625" style="40" customWidth="1"/>
    <col min="7933" max="7933" width="15.28515625" style="40" customWidth="1"/>
    <col min="7934" max="7934" width="18.85546875" style="40" customWidth="1"/>
    <col min="7935" max="7935" width="17" style="40" customWidth="1"/>
    <col min="7936" max="7936" width="20" style="40" customWidth="1"/>
    <col min="7937" max="7937" width="17.28515625" style="40" bestFit="1" customWidth="1"/>
    <col min="7938" max="7938" width="18.140625" style="40" customWidth="1"/>
    <col min="7939" max="7939" width="16.85546875" style="40" customWidth="1"/>
    <col min="7940" max="7947" width="0" style="40" hidden="1" customWidth="1"/>
    <col min="7948" max="7948" width="12" style="40" bestFit="1" customWidth="1"/>
    <col min="7949" max="8185" width="11.42578125" style="40"/>
    <col min="8186" max="8186" width="18.5703125" style="40" customWidth="1"/>
    <col min="8187" max="8187" width="28" style="40" customWidth="1"/>
    <col min="8188" max="8188" width="21.140625" style="40" customWidth="1"/>
    <col min="8189" max="8189" width="15.28515625" style="40" customWidth="1"/>
    <col min="8190" max="8190" width="18.85546875" style="40" customWidth="1"/>
    <col min="8191" max="8191" width="17" style="40" customWidth="1"/>
    <col min="8192" max="8192" width="20" style="40" customWidth="1"/>
    <col min="8193" max="8193" width="17.28515625" style="40" bestFit="1" customWidth="1"/>
    <col min="8194" max="8194" width="18.140625" style="40" customWidth="1"/>
    <col min="8195" max="8195" width="16.85546875" style="40" customWidth="1"/>
    <col min="8196" max="8203" width="0" style="40" hidden="1" customWidth="1"/>
    <col min="8204" max="8204" width="12" style="40" bestFit="1" customWidth="1"/>
    <col min="8205" max="8441" width="11.42578125" style="40"/>
    <col min="8442" max="8442" width="18.5703125" style="40" customWidth="1"/>
    <col min="8443" max="8443" width="28" style="40" customWidth="1"/>
    <col min="8444" max="8444" width="21.140625" style="40" customWidth="1"/>
    <col min="8445" max="8445" width="15.28515625" style="40" customWidth="1"/>
    <col min="8446" max="8446" width="18.85546875" style="40" customWidth="1"/>
    <col min="8447" max="8447" width="17" style="40" customWidth="1"/>
    <col min="8448" max="8448" width="20" style="40" customWidth="1"/>
    <col min="8449" max="8449" width="17.28515625" style="40" bestFit="1" customWidth="1"/>
    <col min="8450" max="8450" width="18.140625" style="40" customWidth="1"/>
    <col min="8451" max="8451" width="16.85546875" style="40" customWidth="1"/>
    <col min="8452" max="8459" width="0" style="40" hidden="1" customWidth="1"/>
    <col min="8460" max="8460" width="12" style="40" bestFit="1" customWidth="1"/>
    <col min="8461" max="8697" width="11.42578125" style="40"/>
    <col min="8698" max="8698" width="18.5703125" style="40" customWidth="1"/>
    <col min="8699" max="8699" width="28" style="40" customWidth="1"/>
    <col min="8700" max="8700" width="21.140625" style="40" customWidth="1"/>
    <col min="8701" max="8701" width="15.28515625" style="40" customWidth="1"/>
    <col min="8702" max="8702" width="18.85546875" style="40" customWidth="1"/>
    <col min="8703" max="8703" width="17" style="40" customWidth="1"/>
    <col min="8704" max="8704" width="20" style="40" customWidth="1"/>
    <col min="8705" max="8705" width="17.28515625" style="40" bestFit="1" customWidth="1"/>
    <col min="8706" max="8706" width="18.140625" style="40" customWidth="1"/>
    <col min="8707" max="8707" width="16.85546875" style="40" customWidth="1"/>
    <col min="8708" max="8715" width="0" style="40" hidden="1" customWidth="1"/>
    <col min="8716" max="8716" width="12" style="40" bestFit="1" customWidth="1"/>
    <col min="8717" max="8953" width="11.42578125" style="40"/>
    <col min="8954" max="8954" width="18.5703125" style="40" customWidth="1"/>
    <col min="8955" max="8955" width="28" style="40" customWidth="1"/>
    <col min="8956" max="8956" width="21.140625" style="40" customWidth="1"/>
    <col min="8957" max="8957" width="15.28515625" style="40" customWidth="1"/>
    <col min="8958" max="8958" width="18.85546875" style="40" customWidth="1"/>
    <col min="8959" max="8959" width="17" style="40" customWidth="1"/>
    <col min="8960" max="8960" width="20" style="40" customWidth="1"/>
    <col min="8961" max="8961" width="17.28515625" style="40" bestFit="1" customWidth="1"/>
    <col min="8962" max="8962" width="18.140625" style="40" customWidth="1"/>
    <col min="8963" max="8963" width="16.85546875" style="40" customWidth="1"/>
    <col min="8964" max="8971" width="0" style="40" hidden="1" customWidth="1"/>
    <col min="8972" max="8972" width="12" style="40" bestFit="1" customWidth="1"/>
    <col min="8973" max="9209" width="11.42578125" style="40"/>
    <col min="9210" max="9210" width="18.5703125" style="40" customWidth="1"/>
    <col min="9211" max="9211" width="28" style="40" customWidth="1"/>
    <col min="9212" max="9212" width="21.140625" style="40" customWidth="1"/>
    <col min="9213" max="9213" width="15.28515625" style="40" customWidth="1"/>
    <col min="9214" max="9214" width="18.85546875" style="40" customWidth="1"/>
    <col min="9215" max="9215" width="17" style="40" customWidth="1"/>
    <col min="9216" max="9216" width="20" style="40" customWidth="1"/>
    <col min="9217" max="9217" width="17.28515625" style="40" bestFit="1" customWidth="1"/>
    <col min="9218" max="9218" width="18.140625" style="40" customWidth="1"/>
    <col min="9219" max="9219" width="16.85546875" style="40" customWidth="1"/>
    <col min="9220" max="9227" width="0" style="40" hidden="1" customWidth="1"/>
    <col min="9228" max="9228" width="12" style="40" bestFit="1" customWidth="1"/>
    <col min="9229" max="9465" width="11.42578125" style="40"/>
    <col min="9466" max="9466" width="18.5703125" style="40" customWidth="1"/>
    <col min="9467" max="9467" width="28" style="40" customWidth="1"/>
    <col min="9468" max="9468" width="21.140625" style="40" customWidth="1"/>
    <col min="9469" max="9469" width="15.28515625" style="40" customWidth="1"/>
    <col min="9470" max="9470" width="18.85546875" style="40" customWidth="1"/>
    <col min="9471" max="9471" width="17" style="40" customWidth="1"/>
    <col min="9472" max="9472" width="20" style="40" customWidth="1"/>
    <col min="9473" max="9473" width="17.28515625" style="40" bestFit="1" customWidth="1"/>
    <col min="9474" max="9474" width="18.140625" style="40" customWidth="1"/>
    <col min="9475" max="9475" width="16.85546875" style="40" customWidth="1"/>
    <col min="9476" max="9483" width="0" style="40" hidden="1" customWidth="1"/>
    <col min="9484" max="9484" width="12" style="40" bestFit="1" customWidth="1"/>
    <col min="9485" max="9721" width="11.42578125" style="40"/>
    <col min="9722" max="9722" width="18.5703125" style="40" customWidth="1"/>
    <col min="9723" max="9723" width="28" style="40" customWidth="1"/>
    <col min="9724" max="9724" width="21.140625" style="40" customWidth="1"/>
    <col min="9725" max="9725" width="15.28515625" style="40" customWidth="1"/>
    <col min="9726" max="9726" width="18.85546875" style="40" customWidth="1"/>
    <col min="9727" max="9727" width="17" style="40" customWidth="1"/>
    <col min="9728" max="9728" width="20" style="40" customWidth="1"/>
    <col min="9729" max="9729" width="17.28515625" style="40" bestFit="1" customWidth="1"/>
    <col min="9730" max="9730" width="18.140625" style="40" customWidth="1"/>
    <col min="9731" max="9731" width="16.85546875" style="40" customWidth="1"/>
    <col min="9732" max="9739" width="0" style="40" hidden="1" customWidth="1"/>
    <col min="9740" max="9740" width="12" style="40" bestFit="1" customWidth="1"/>
    <col min="9741" max="9977" width="11.42578125" style="40"/>
    <col min="9978" max="9978" width="18.5703125" style="40" customWidth="1"/>
    <col min="9979" max="9979" width="28" style="40" customWidth="1"/>
    <col min="9980" max="9980" width="21.140625" style="40" customWidth="1"/>
    <col min="9981" max="9981" width="15.28515625" style="40" customWidth="1"/>
    <col min="9982" max="9982" width="18.85546875" style="40" customWidth="1"/>
    <col min="9983" max="9983" width="17" style="40" customWidth="1"/>
    <col min="9984" max="9984" width="20" style="40" customWidth="1"/>
    <col min="9985" max="9985" width="17.28515625" style="40" bestFit="1" customWidth="1"/>
    <col min="9986" max="9986" width="18.140625" style="40" customWidth="1"/>
    <col min="9987" max="9987" width="16.85546875" style="40" customWidth="1"/>
    <col min="9988" max="9995" width="0" style="40" hidden="1" customWidth="1"/>
    <col min="9996" max="9996" width="12" style="40" bestFit="1" customWidth="1"/>
    <col min="9997" max="10233" width="11.42578125" style="40"/>
    <col min="10234" max="10234" width="18.5703125" style="40" customWidth="1"/>
    <col min="10235" max="10235" width="28" style="40" customWidth="1"/>
    <col min="10236" max="10236" width="21.140625" style="40" customWidth="1"/>
    <col min="10237" max="10237" width="15.28515625" style="40" customWidth="1"/>
    <col min="10238" max="10238" width="18.85546875" style="40" customWidth="1"/>
    <col min="10239" max="10239" width="17" style="40" customWidth="1"/>
    <col min="10240" max="10240" width="20" style="40" customWidth="1"/>
    <col min="10241" max="10241" width="17.28515625" style="40" bestFit="1" customWidth="1"/>
    <col min="10242" max="10242" width="18.140625" style="40" customWidth="1"/>
    <col min="10243" max="10243" width="16.85546875" style="40" customWidth="1"/>
    <col min="10244" max="10251" width="0" style="40" hidden="1" customWidth="1"/>
    <col min="10252" max="10252" width="12" style="40" bestFit="1" customWidth="1"/>
    <col min="10253" max="10489" width="11.42578125" style="40"/>
    <col min="10490" max="10490" width="18.5703125" style="40" customWidth="1"/>
    <col min="10491" max="10491" width="28" style="40" customWidth="1"/>
    <col min="10492" max="10492" width="21.140625" style="40" customWidth="1"/>
    <col min="10493" max="10493" width="15.28515625" style="40" customWidth="1"/>
    <col min="10494" max="10494" width="18.85546875" style="40" customWidth="1"/>
    <col min="10495" max="10495" width="17" style="40" customWidth="1"/>
    <col min="10496" max="10496" width="20" style="40" customWidth="1"/>
    <col min="10497" max="10497" width="17.28515625" style="40" bestFit="1" customWidth="1"/>
    <col min="10498" max="10498" width="18.140625" style="40" customWidth="1"/>
    <col min="10499" max="10499" width="16.85546875" style="40" customWidth="1"/>
    <col min="10500" max="10507" width="0" style="40" hidden="1" customWidth="1"/>
    <col min="10508" max="10508" width="12" style="40" bestFit="1" customWidth="1"/>
    <col min="10509" max="10745" width="11.42578125" style="40"/>
    <col min="10746" max="10746" width="18.5703125" style="40" customWidth="1"/>
    <col min="10747" max="10747" width="28" style="40" customWidth="1"/>
    <col min="10748" max="10748" width="21.140625" style="40" customWidth="1"/>
    <col min="10749" max="10749" width="15.28515625" style="40" customWidth="1"/>
    <col min="10750" max="10750" width="18.85546875" style="40" customWidth="1"/>
    <col min="10751" max="10751" width="17" style="40" customWidth="1"/>
    <col min="10752" max="10752" width="20" style="40" customWidth="1"/>
    <col min="10753" max="10753" width="17.28515625" style="40" bestFit="1" customWidth="1"/>
    <col min="10754" max="10754" width="18.140625" style="40" customWidth="1"/>
    <col min="10755" max="10755" width="16.85546875" style="40" customWidth="1"/>
    <col min="10756" max="10763" width="0" style="40" hidden="1" customWidth="1"/>
    <col min="10764" max="10764" width="12" style="40" bestFit="1" customWidth="1"/>
    <col min="10765" max="11001" width="11.42578125" style="40"/>
    <col min="11002" max="11002" width="18.5703125" style="40" customWidth="1"/>
    <col min="11003" max="11003" width="28" style="40" customWidth="1"/>
    <col min="11004" max="11004" width="21.140625" style="40" customWidth="1"/>
    <col min="11005" max="11005" width="15.28515625" style="40" customWidth="1"/>
    <col min="11006" max="11006" width="18.85546875" style="40" customWidth="1"/>
    <col min="11007" max="11007" width="17" style="40" customWidth="1"/>
    <col min="11008" max="11008" width="20" style="40" customWidth="1"/>
    <col min="11009" max="11009" width="17.28515625" style="40" bestFit="1" customWidth="1"/>
    <col min="11010" max="11010" width="18.140625" style="40" customWidth="1"/>
    <col min="11011" max="11011" width="16.85546875" style="40" customWidth="1"/>
    <col min="11012" max="11019" width="0" style="40" hidden="1" customWidth="1"/>
    <col min="11020" max="11020" width="12" style="40" bestFit="1" customWidth="1"/>
    <col min="11021" max="11257" width="11.42578125" style="40"/>
    <col min="11258" max="11258" width="18.5703125" style="40" customWidth="1"/>
    <col min="11259" max="11259" width="28" style="40" customWidth="1"/>
    <col min="11260" max="11260" width="21.140625" style="40" customWidth="1"/>
    <col min="11261" max="11261" width="15.28515625" style="40" customWidth="1"/>
    <col min="11262" max="11262" width="18.85546875" style="40" customWidth="1"/>
    <col min="11263" max="11263" width="17" style="40" customWidth="1"/>
    <col min="11264" max="11264" width="20" style="40" customWidth="1"/>
    <col min="11265" max="11265" width="17.28515625" style="40" bestFit="1" customWidth="1"/>
    <col min="11266" max="11266" width="18.140625" style="40" customWidth="1"/>
    <col min="11267" max="11267" width="16.85546875" style="40" customWidth="1"/>
    <col min="11268" max="11275" width="0" style="40" hidden="1" customWidth="1"/>
    <col min="11276" max="11276" width="12" style="40" bestFit="1" customWidth="1"/>
    <col min="11277" max="11513" width="11.42578125" style="40"/>
    <col min="11514" max="11514" width="18.5703125" style="40" customWidth="1"/>
    <col min="11515" max="11515" width="28" style="40" customWidth="1"/>
    <col min="11516" max="11516" width="21.140625" style="40" customWidth="1"/>
    <col min="11517" max="11517" width="15.28515625" style="40" customWidth="1"/>
    <col min="11518" max="11518" width="18.85546875" style="40" customWidth="1"/>
    <col min="11519" max="11519" width="17" style="40" customWidth="1"/>
    <col min="11520" max="11520" width="20" style="40" customWidth="1"/>
    <col min="11521" max="11521" width="17.28515625" style="40" bestFit="1" customWidth="1"/>
    <col min="11522" max="11522" width="18.140625" style="40" customWidth="1"/>
    <col min="11523" max="11523" width="16.85546875" style="40" customWidth="1"/>
    <col min="11524" max="11531" width="0" style="40" hidden="1" customWidth="1"/>
    <col min="11532" max="11532" width="12" style="40" bestFit="1" customWidth="1"/>
    <col min="11533" max="11769" width="11.42578125" style="40"/>
    <col min="11770" max="11770" width="18.5703125" style="40" customWidth="1"/>
    <col min="11771" max="11771" width="28" style="40" customWidth="1"/>
    <col min="11772" max="11772" width="21.140625" style="40" customWidth="1"/>
    <col min="11773" max="11773" width="15.28515625" style="40" customWidth="1"/>
    <col min="11774" max="11774" width="18.85546875" style="40" customWidth="1"/>
    <col min="11775" max="11775" width="17" style="40" customWidth="1"/>
    <col min="11776" max="11776" width="20" style="40" customWidth="1"/>
    <col min="11777" max="11777" width="17.28515625" style="40" bestFit="1" customWidth="1"/>
    <col min="11778" max="11778" width="18.140625" style="40" customWidth="1"/>
    <col min="11779" max="11779" width="16.85546875" style="40" customWidth="1"/>
    <col min="11780" max="11787" width="0" style="40" hidden="1" customWidth="1"/>
    <col min="11788" max="11788" width="12" style="40" bestFit="1" customWidth="1"/>
    <col min="11789" max="12025" width="11.42578125" style="40"/>
    <col min="12026" max="12026" width="18.5703125" style="40" customWidth="1"/>
    <col min="12027" max="12027" width="28" style="40" customWidth="1"/>
    <col min="12028" max="12028" width="21.140625" style="40" customWidth="1"/>
    <col min="12029" max="12029" width="15.28515625" style="40" customWidth="1"/>
    <col min="12030" max="12030" width="18.85546875" style="40" customWidth="1"/>
    <col min="12031" max="12031" width="17" style="40" customWidth="1"/>
    <col min="12032" max="12032" width="20" style="40" customWidth="1"/>
    <col min="12033" max="12033" width="17.28515625" style="40" bestFit="1" customWidth="1"/>
    <col min="12034" max="12034" width="18.140625" style="40" customWidth="1"/>
    <col min="12035" max="12035" width="16.85546875" style="40" customWidth="1"/>
    <col min="12036" max="12043" width="0" style="40" hidden="1" customWidth="1"/>
    <col min="12044" max="12044" width="12" style="40" bestFit="1" customWidth="1"/>
    <col min="12045" max="12281" width="11.42578125" style="40"/>
    <col min="12282" max="12282" width="18.5703125" style="40" customWidth="1"/>
    <col min="12283" max="12283" width="28" style="40" customWidth="1"/>
    <col min="12284" max="12284" width="21.140625" style="40" customWidth="1"/>
    <col min="12285" max="12285" width="15.28515625" style="40" customWidth="1"/>
    <col min="12286" max="12286" width="18.85546875" style="40" customWidth="1"/>
    <col min="12287" max="12287" width="17" style="40" customWidth="1"/>
    <col min="12288" max="12288" width="20" style="40" customWidth="1"/>
    <col min="12289" max="12289" width="17.28515625" style="40" bestFit="1" customWidth="1"/>
    <col min="12290" max="12290" width="18.140625" style="40" customWidth="1"/>
    <col min="12291" max="12291" width="16.85546875" style="40" customWidth="1"/>
    <col min="12292" max="12299" width="0" style="40" hidden="1" customWidth="1"/>
    <col min="12300" max="12300" width="12" style="40" bestFit="1" customWidth="1"/>
    <col min="12301" max="12537" width="11.42578125" style="40"/>
    <col min="12538" max="12538" width="18.5703125" style="40" customWidth="1"/>
    <col min="12539" max="12539" width="28" style="40" customWidth="1"/>
    <col min="12540" max="12540" width="21.140625" style="40" customWidth="1"/>
    <col min="12541" max="12541" width="15.28515625" style="40" customWidth="1"/>
    <col min="12542" max="12542" width="18.85546875" style="40" customWidth="1"/>
    <col min="12543" max="12543" width="17" style="40" customWidth="1"/>
    <col min="12544" max="12544" width="20" style="40" customWidth="1"/>
    <col min="12545" max="12545" width="17.28515625" style="40" bestFit="1" customWidth="1"/>
    <col min="12546" max="12546" width="18.140625" style="40" customWidth="1"/>
    <col min="12547" max="12547" width="16.85546875" style="40" customWidth="1"/>
    <col min="12548" max="12555" width="0" style="40" hidden="1" customWidth="1"/>
    <col min="12556" max="12556" width="12" style="40" bestFit="1" customWidth="1"/>
    <col min="12557" max="12793" width="11.42578125" style="40"/>
    <col min="12794" max="12794" width="18.5703125" style="40" customWidth="1"/>
    <col min="12795" max="12795" width="28" style="40" customWidth="1"/>
    <col min="12796" max="12796" width="21.140625" style="40" customWidth="1"/>
    <col min="12797" max="12797" width="15.28515625" style="40" customWidth="1"/>
    <col min="12798" max="12798" width="18.85546875" style="40" customWidth="1"/>
    <col min="12799" max="12799" width="17" style="40" customWidth="1"/>
    <col min="12800" max="12800" width="20" style="40" customWidth="1"/>
    <col min="12801" max="12801" width="17.28515625" style="40" bestFit="1" customWidth="1"/>
    <col min="12802" max="12802" width="18.140625" style="40" customWidth="1"/>
    <col min="12803" max="12803" width="16.85546875" style="40" customWidth="1"/>
    <col min="12804" max="12811" width="0" style="40" hidden="1" customWidth="1"/>
    <col min="12812" max="12812" width="12" style="40" bestFit="1" customWidth="1"/>
    <col min="12813" max="13049" width="11.42578125" style="40"/>
    <col min="13050" max="13050" width="18.5703125" style="40" customWidth="1"/>
    <col min="13051" max="13051" width="28" style="40" customWidth="1"/>
    <col min="13052" max="13052" width="21.140625" style="40" customWidth="1"/>
    <col min="13053" max="13053" width="15.28515625" style="40" customWidth="1"/>
    <col min="13054" max="13054" width="18.85546875" style="40" customWidth="1"/>
    <col min="13055" max="13055" width="17" style="40" customWidth="1"/>
    <col min="13056" max="13056" width="20" style="40" customWidth="1"/>
    <col min="13057" max="13057" width="17.28515625" style="40" bestFit="1" customWidth="1"/>
    <col min="13058" max="13058" width="18.140625" style="40" customWidth="1"/>
    <col min="13059" max="13059" width="16.85546875" style="40" customWidth="1"/>
    <col min="13060" max="13067" width="0" style="40" hidden="1" customWidth="1"/>
    <col min="13068" max="13068" width="12" style="40" bestFit="1" customWidth="1"/>
    <col min="13069" max="13305" width="11.42578125" style="40"/>
    <col min="13306" max="13306" width="18.5703125" style="40" customWidth="1"/>
    <col min="13307" max="13307" width="28" style="40" customWidth="1"/>
    <col min="13308" max="13308" width="21.140625" style="40" customWidth="1"/>
    <col min="13309" max="13309" width="15.28515625" style="40" customWidth="1"/>
    <col min="13310" max="13310" width="18.85546875" style="40" customWidth="1"/>
    <col min="13311" max="13311" width="17" style="40" customWidth="1"/>
    <col min="13312" max="13312" width="20" style="40" customWidth="1"/>
    <col min="13313" max="13313" width="17.28515625" style="40" bestFit="1" customWidth="1"/>
    <col min="13314" max="13314" width="18.140625" style="40" customWidth="1"/>
    <col min="13315" max="13315" width="16.85546875" style="40" customWidth="1"/>
    <col min="13316" max="13323" width="0" style="40" hidden="1" customWidth="1"/>
    <col min="13324" max="13324" width="12" style="40" bestFit="1" customWidth="1"/>
    <col min="13325" max="13561" width="11.42578125" style="40"/>
    <col min="13562" max="13562" width="18.5703125" style="40" customWidth="1"/>
    <col min="13563" max="13563" width="28" style="40" customWidth="1"/>
    <col min="13564" max="13564" width="21.140625" style="40" customWidth="1"/>
    <col min="13565" max="13565" width="15.28515625" style="40" customWidth="1"/>
    <col min="13566" max="13566" width="18.85546875" style="40" customWidth="1"/>
    <col min="13567" max="13567" width="17" style="40" customWidth="1"/>
    <col min="13568" max="13568" width="20" style="40" customWidth="1"/>
    <col min="13569" max="13569" width="17.28515625" style="40" bestFit="1" customWidth="1"/>
    <col min="13570" max="13570" width="18.140625" style="40" customWidth="1"/>
    <col min="13571" max="13571" width="16.85546875" style="40" customWidth="1"/>
    <col min="13572" max="13579" width="0" style="40" hidden="1" customWidth="1"/>
    <col min="13580" max="13580" width="12" style="40" bestFit="1" customWidth="1"/>
    <col min="13581" max="13817" width="11.42578125" style="40"/>
    <col min="13818" max="13818" width="18.5703125" style="40" customWidth="1"/>
    <col min="13819" max="13819" width="28" style="40" customWidth="1"/>
    <col min="13820" max="13820" width="21.140625" style="40" customWidth="1"/>
    <col min="13821" max="13821" width="15.28515625" style="40" customWidth="1"/>
    <col min="13822" max="13822" width="18.85546875" style="40" customWidth="1"/>
    <col min="13823" max="13823" width="17" style="40" customWidth="1"/>
    <col min="13824" max="13824" width="20" style="40" customWidth="1"/>
    <col min="13825" max="13825" width="17.28515625" style="40" bestFit="1" customWidth="1"/>
    <col min="13826" max="13826" width="18.140625" style="40" customWidth="1"/>
    <col min="13827" max="13827" width="16.85546875" style="40" customWidth="1"/>
    <col min="13828" max="13835" width="0" style="40" hidden="1" customWidth="1"/>
    <col min="13836" max="13836" width="12" style="40" bestFit="1" customWidth="1"/>
    <col min="13837" max="14073" width="11.42578125" style="40"/>
    <col min="14074" max="14074" width="18.5703125" style="40" customWidth="1"/>
    <col min="14075" max="14075" width="28" style="40" customWidth="1"/>
    <col min="14076" max="14076" width="21.140625" style="40" customWidth="1"/>
    <col min="14077" max="14077" width="15.28515625" style="40" customWidth="1"/>
    <col min="14078" max="14078" width="18.85546875" style="40" customWidth="1"/>
    <col min="14079" max="14079" width="17" style="40" customWidth="1"/>
    <col min="14080" max="14080" width="20" style="40" customWidth="1"/>
    <col min="14081" max="14081" width="17.28515625" style="40" bestFit="1" customWidth="1"/>
    <col min="14082" max="14082" width="18.140625" style="40" customWidth="1"/>
    <col min="14083" max="14083" width="16.85546875" style="40" customWidth="1"/>
    <col min="14084" max="14091" width="0" style="40" hidden="1" customWidth="1"/>
    <col min="14092" max="14092" width="12" style="40" bestFit="1" customWidth="1"/>
    <col min="14093" max="14329" width="11.42578125" style="40"/>
    <col min="14330" max="14330" width="18.5703125" style="40" customWidth="1"/>
    <col min="14331" max="14331" width="28" style="40" customWidth="1"/>
    <col min="14332" max="14332" width="21.140625" style="40" customWidth="1"/>
    <col min="14333" max="14333" width="15.28515625" style="40" customWidth="1"/>
    <col min="14334" max="14334" width="18.85546875" style="40" customWidth="1"/>
    <col min="14335" max="14335" width="17" style="40" customWidth="1"/>
    <col min="14336" max="14336" width="20" style="40" customWidth="1"/>
    <col min="14337" max="14337" width="17.28515625" style="40" bestFit="1" customWidth="1"/>
    <col min="14338" max="14338" width="18.140625" style="40" customWidth="1"/>
    <col min="14339" max="14339" width="16.85546875" style="40" customWidth="1"/>
    <col min="14340" max="14347" width="0" style="40" hidden="1" customWidth="1"/>
    <col min="14348" max="14348" width="12" style="40" bestFit="1" customWidth="1"/>
    <col min="14349" max="14585" width="11.42578125" style="40"/>
    <col min="14586" max="14586" width="18.5703125" style="40" customWidth="1"/>
    <col min="14587" max="14587" width="28" style="40" customWidth="1"/>
    <col min="14588" max="14588" width="21.140625" style="40" customWidth="1"/>
    <col min="14589" max="14589" width="15.28515625" style="40" customWidth="1"/>
    <col min="14590" max="14590" width="18.85546875" style="40" customWidth="1"/>
    <col min="14591" max="14591" width="17" style="40" customWidth="1"/>
    <col min="14592" max="14592" width="20" style="40" customWidth="1"/>
    <col min="14593" max="14593" width="17.28515625" style="40" bestFit="1" customWidth="1"/>
    <col min="14594" max="14594" width="18.140625" style="40" customWidth="1"/>
    <col min="14595" max="14595" width="16.85546875" style="40" customWidth="1"/>
    <col min="14596" max="14603" width="0" style="40" hidden="1" customWidth="1"/>
    <col min="14604" max="14604" width="12" style="40" bestFit="1" customWidth="1"/>
    <col min="14605" max="14841" width="11.42578125" style="40"/>
    <col min="14842" max="14842" width="18.5703125" style="40" customWidth="1"/>
    <col min="14843" max="14843" width="28" style="40" customWidth="1"/>
    <col min="14844" max="14844" width="21.140625" style="40" customWidth="1"/>
    <col min="14845" max="14845" width="15.28515625" style="40" customWidth="1"/>
    <col min="14846" max="14846" width="18.85546875" style="40" customWidth="1"/>
    <col min="14847" max="14847" width="17" style="40" customWidth="1"/>
    <col min="14848" max="14848" width="20" style="40" customWidth="1"/>
    <col min="14849" max="14849" width="17.28515625" style="40" bestFit="1" customWidth="1"/>
    <col min="14850" max="14850" width="18.140625" style="40" customWidth="1"/>
    <col min="14851" max="14851" width="16.85546875" style="40" customWidth="1"/>
    <col min="14852" max="14859" width="0" style="40" hidden="1" customWidth="1"/>
    <col min="14860" max="14860" width="12" style="40" bestFit="1" customWidth="1"/>
    <col min="14861" max="15097" width="11.42578125" style="40"/>
    <col min="15098" max="15098" width="18.5703125" style="40" customWidth="1"/>
    <col min="15099" max="15099" width="28" style="40" customWidth="1"/>
    <col min="15100" max="15100" width="21.140625" style="40" customWidth="1"/>
    <col min="15101" max="15101" width="15.28515625" style="40" customWidth="1"/>
    <col min="15102" max="15102" width="18.85546875" style="40" customWidth="1"/>
    <col min="15103" max="15103" width="17" style="40" customWidth="1"/>
    <col min="15104" max="15104" width="20" style="40" customWidth="1"/>
    <col min="15105" max="15105" width="17.28515625" style="40" bestFit="1" customWidth="1"/>
    <col min="15106" max="15106" width="18.140625" style="40" customWidth="1"/>
    <col min="15107" max="15107" width="16.85546875" style="40" customWidth="1"/>
    <col min="15108" max="15115" width="0" style="40" hidden="1" customWidth="1"/>
    <col min="15116" max="15116" width="12" style="40" bestFit="1" customWidth="1"/>
    <col min="15117" max="15353" width="11.42578125" style="40"/>
    <col min="15354" max="15354" width="18.5703125" style="40" customWidth="1"/>
    <col min="15355" max="15355" width="28" style="40" customWidth="1"/>
    <col min="15356" max="15356" width="21.140625" style="40" customWidth="1"/>
    <col min="15357" max="15357" width="15.28515625" style="40" customWidth="1"/>
    <col min="15358" max="15358" width="18.85546875" style="40" customWidth="1"/>
    <col min="15359" max="15359" width="17" style="40" customWidth="1"/>
    <col min="15360" max="15360" width="20" style="40" customWidth="1"/>
    <col min="15361" max="15361" width="17.28515625" style="40" bestFit="1" customWidth="1"/>
    <col min="15362" max="15362" width="18.140625" style="40" customWidth="1"/>
    <col min="15363" max="15363" width="16.85546875" style="40" customWidth="1"/>
    <col min="15364" max="15371" width="0" style="40" hidden="1" customWidth="1"/>
    <col min="15372" max="15372" width="12" style="40" bestFit="1" customWidth="1"/>
    <col min="15373" max="15609" width="11.42578125" style="40"/>
    <col min="15610" max="15610" width="18.5703125" style="40" customWidth="1"/>
    <col min="15611" max="15611" width="28" style="40" customWidth="1"/>
    <col min="15612" max="15612" width="21.140625" style="40" customWidth="1"/>
    <col min="15613" max="15613" width="15.28515625" style="40" customWidth="1"/>
    <col min="15614" max="15614" width="18.85546875" style="40" customWidth="1"/>
    <col min="15615" max="15615" width="17" style="40" customWidth="1"/>
    <col min="15616" max="15616" width="20" style="40" customWidth="1"/>
    <col min="15617" max="15617" width="17.28515625" style="40" bestFit="1" customWidth="1"/>
    <col min="15618" max="15618" width="18.140625" style="40" customWidth="1"/>
    <col min="15619" max="15619" width="16.85546875" style="40" customWidth="1"/>
    <col min="15620" max="15627" width="0" style="40" hidden="1" customWidth="1"/>
    <col min="15628" max="15628" width="12" style="40" bestFit="1" customWidth="1"/>
    <col min="15629" max="15865" width="11.42578125" style="40"/>
    <col min="15866" max="15866" width="18.5703125" style="40" customWidth="1"/>
    <col min="15867" max="15867" width="28" style="40" customWidth="1"/>
    <col min="15868" max="15868" width="21.140625" style="40" customWidth="1"/>
    <col min="15869" max="15869" width="15.28515625" style="40" customWidth="1"/>
    <col min="15870" max="15870" width="18.85546875" style="40" customWidth="1"/>
    <col min="15871" max="15871" width="17" style="40" customWidth="1"/>
    <col min="15872" max="15872" width="20" style="40" customWidth="1"/>
    <col min="15873" max="15873" width="17.28515625" style="40" bestFit="1" customWidth="1"/>
    <col min="15874" max="15874" width="18.140625" style="40" customWidth="1"/>
    <col min="15875" max="15875" width="16.85546875" style="40" customWidth="1"/>
    <col min="15876" max="15883" width="0" style="40" hidden="1" customWidth="1"/>
    <col min="15884" max="15884" width="12" style="40" bestFit="1" customWidth="1"/>
    <col min="15885" max="16121" width="11.42578125" style="40"/>
    <col min="16122" max="16122" width="18.5703125" style="40" customWidth="1"/>
    <col min="16123" max="16123" width="28" style="40" customWidth="1"/>
    <col min="16124" max="16124" width="21.140625" style="40" customWidth="1"/>
    <col min="16125" max="16125" width="15.28515625" style="40" customWidth="1"/>
    <col min="16126" max="16126" width="18.85546875" style="40" customWidth="1"/>
    <col min="16127" max="16127" width="17" style="40" customWidth="1"/>
    <col min="16128" max="16128" width="20" style="40" customWidth="1"/>
    <col min="16129" max="16129" width="17.28515625" style="40" bestFit="1" customWidth="1"/>
    <col min="16130" max="16130" width="18.140625" style="40" customWidth="1"/>
    <col min="16131" max="16131" width="16.85546875" style="40" customWidth="1"/>
    <col min="16132" max="16139" width="0" style="40" hidden="1" customWidth="1"/>
    <col min="16140" max="16140" width="12" style="40" bestFit="1" customWidth="1"/>
    <col min="16141" max="16384" width="11.42578125" style="40"/>
  </cols>
  <sheetData>
    <row r="1" spans="1:12" s="41" customFormat="1" ht="39" x14ac:dyDescent="0.25">
      <c r="A1" s="329" t="s">
        <v>85</v>
      </c>
      <c r="B1" s="329" t="s">
        <v>10</v>
      </c>
      <c r="C1" s="329" t="s">
        <v>9</v>
      </c>
      <c r="D1" s="329" t="s">
        <v>8</v>
      </c>
      <c r="E1" s="329" t="s">
        <v>7</v>
      </c>
      <c r="F1" s="329" t="s">
        <v>6</v>
      </c>
      <c r="G1" s="329" t="s">
        <v>1038</v>
      </c>
      <c r="H1" s="329" t="s">
        <v>5</v>
      </c>
      <c r="I1" s="329" t="s">
        <v>4</v>
      </c>
      <c r="J1" s="329" t="s">
        <v>3</v>
      </c>
      <c r="K1" s="329" t="s">
        <v>2</v>
      </c>
      <c r="L1" s="329" t="s">
        <v>1</v>
      </c>
    </row>
    <row r="2" spans="1:12" s="48" customFormat="1" x14ac:dyDescent="0.25">
      <c r="A2" s="330" t="s">
        <v>86</v>
      </c>
      <c r="B2" s="331" t="s">
        <v>22</v>
      </c>
      <c r="C2" s="332" t="str">
        <f>VLOOKUP(B2,DATOS!$A$1:$B$19,2,0)</f>
        <v>GASTOS EN PERSONAL</v>
      </c>
      <c r="D2" s="333">
        <v>2051748.9400000002</v>
      </c>
      <c r="E2" s="333">
        <v>-51414.44</v>
      </c>
      <c r="F2" s="333">
        <v>2000334.5000000002</v>
      </c>
      <c r="G2" s="333"/>
      <c r="H2" s="333">
        <v>1333281.04</v>
      </c>
      <c r="I2" s="333">
        <v>1333281.04</v>
      </c>
      <c r="J2" s="333">
        <v>1292568.08</v>
      </c>
      <c r="K2" s="333">
        <f>+F2-H2</f>
        <v>667053.4600000002</v>
      </c>
      <c r="L2" s="333">
        <f>+F2-I2</f>
        <v>667053.4600000002</v>
      </c>
    </row>
    <row r="3" spans="1:12" s="48" customFormat="1" x14ac:dyDescent="0.25">
      <c r="A3" s="330" t="s">
        <v>86</v>
      </c>
      <c r="B3" s="331" t="s">
        <v>23</v>
      </c>
      <c r="C3" s="332" t="str">
        <f>VLOOKUP(B3,DATOS!$A$1:$B$19,2,0)</f>
        <v>BIENES Y SERVICIOS DE CONSUMO</v>
      </c>
      <c r="D3" s="333">
        <v>628249</v>
      </c>
      <c r="E3" s="333">
        <v>155621.26999999996</v>
      </c>
      <c r="F3" s="333">
        <v>783870.26999999979</v>
      </c>
      <c r="G3" s="333"/>
      <c r="H3" s="333">
        <v>389633.70999999996</v>
      </c>
      <c r="I3" s="333">
        <v>283958.63000000012</v>
      </c>
      <c r="J3" s="333">
        <v>283080.46000000008</v>
      </c>
      <c r="K3" s="333">
        <f t="shared" ref="K3:K14" si="0">+F3-H3</f>
        <v>394236.55999999982</v>
      </c>
      <c r="L3" s="333">
        <f t="shared" ref="L3:L14" si="1">+F3-I3</f>
        <v>499911.63999999966</v>
      </c>
    </row>
    <row r="4" spans="1:12" s="48" customFormat="1" x14ac:dyDescent="0.25">
      <c r="A4" s="330" t="s">
        <v>86</v>
      </c>
      <c r="B4" s="331" t="s">
        <v>11</v>
      </c>
      <c r="C4" s="332" t="str">
        <f>VLOOKUP(B4,DATOS!$A$1:$B$19,2,0)</f>
        <v>OTROS GASTOS CORRIENTES</v>
      </c>
      <c r="D4" s="333">
        <v>919168.86</v>
      </c>
      <c r="E4" s="333">
        <v>22197.020000000019</v>
      </c>
      <c r="F4" s="333">
        <v>941365.88</v>
      </c>
      <c r="G4" s="333"/>
      <c r="H4" s="333">
        <v>79488.760000000009</v>
      </c>
      <c r="I4" s="333">
        <v>79488.760000000009</v>
      </c>
      <c r="J4" s="333">
        <v>79305.180000000008</v>
      </c>
      <c r="K4" s="333">
        <f t="shared" si="0"/>
        <v>861877.12</v>
      </c>
      <c r="L4" s="333">
        <f t="shared" si="1"/>
        <v>861877.12</v>
      </c>
    </row>
    <row r="5" spans="1:12" s="48" customFormat="1" ht="30" x14ac:dyDescent="0.25">
      <c r="A5" s="330" t="s">
        <v>86</v>
      </c>
      <c r="B5" s="331" t="s">
        <v>12</v>
      </c>
      <c r="C5" s="332" t="str">
        <f>VLOOKUP(B5,DATOS!$A$1:$B$19,2,0)</f>
        <v xml:space="preserve">TRANSFERENCIAS Y DONACIONES CORRIENTES         </v>
      </c>
      <c r="D5" s="333">
        <v>0</v>
      </c>
      <c r="E5" s="333">
        <v>123429.37</v>
      </c>
      <c r="F5" s="333">
        <v>123429.37</v>
      </c>
      <c r="G5" s="333"/>
      <c r="H5" s="333">
        <v>69350</v>
      </c>
      <c r="I5" s="333">
        <v>69350</v>
      </c>
      <c r="J5" s="333">
        <v>69350</v>
      </c>
      <c r="K5" s="333">
        <f t="shared" si="0"/>
        <v>54079.369999999995</v>
      </c>
      <c r="L5" s="333">
        <f t="shared" si="1"/>
        <v>54079.369999999995</v>
      </c>
    </row>
    <row r="6" spans="1:12" s="48" customFormat="1" ht="30" x14ac:dyDescent="0.25">
      <c r="A6" s="330" t="s">
        <v>86</v>
      </c>
      <c r="B6" s="331" t="s">
        <v>61</v>
      </c>
      <c r="C6" s="332" t="s">
        <v>76</v>
      </c>
      <c r="D6" s="333">
        <v>5014175.28</v>
      </c>
      <c r="E6" s="333">
        <v>184000</v>
      </c>
      <c r="F6" s="333">
        <v>5198175.28</v>
      </c>
      <c r="G6" s="333"/>
      <c r="H6" s="333">
        <v>3400329.45</v>
      </c>
      <c r="I6" s="333">
        <v>3400329.45</v>
      </c>
      <c r="J6" s="333">
        <v>3292268.6100000003</v>
      </c>
      <c r="K6" s="333">
        <f t="shared" si="0"/>
        <v>1797845.83</v>
      </c>
      <c r="L6" s="333">
        <f t="shared" si="1"/>
        <v>1797845.83</v>
      </c>
    </row>
    <row r="7" spans="1:12" s="48" customFormat="1" x14ac:dyDescent="0.25">
      <c r="A7" s="330" t="s">
        <v>86</v>
      </c>
      <c r="B7" s="331" t="s">
        <v>62</v>
      </c>
      <c r="C7" s="332" t="str">
        <f>VLOOKUP(B7,DATOS!$A$1:$B$19,2,0)</f>
        <v>BIENES Y SERVICIOS PARA PRODUCCIÓN</v>
      </c>
      <c r="D7" s="333">
        <v>2492802</v>
      </c>
      <c r="E7" s="333">
        <v>-432715.14999999997</v>
      </c>
      <c r="F7" s="333">
        <v>2060086.8499999999</v>
      </c>
      <c r="G7" s="333"/>
      <c r="H7" s="333">
        <v>1804279.09</v>
      </c>
      <c r="I7" s="333">
        <v>1181157.6699999997</v>
      </c>
      <c r="J7" s="333">
        <v>1177313.2099999997</v>
      </c>
      <c r="K7" s="333">
        <f t="shared" si="0"/>
        <v>255807.75999999978</v>
      </c>
      <c r="L7" s="333">
        <f t="shared" si="1"/>
        <v>878929.18000000017</v>
      </c>
    </row>
    <row r="8" spans="1:12" s="48" customFormat="1" x14ac:dyDescent="0.25">
      <c r="A8" s="330" t="s">
        <v>86</v>
      </c>
      <c r="B8" s="331" t="s">
        <v>63</v>
      </c>
      <c r="C8" s="332" t="str">
        <f>VLOOKUP(B8,DATOS!$A$1:$B$19,2,0)</f>
        <v>OTROS GASTOS DE PRODUCCIÓN</v>
      </c>
      <c r="D8" s="333">
        <v>8000</v>
      </c>
      <c r="E8" s="333">
        <v>336</v>
      </c>
      <c r="F8" s="333">
        <v>8336</v>
      </c>
      <c r="G8" s="333"/>
      <c r="H8" s="333">
        <v>8336</v>
      </c>
      <c r="I8" s="333">
        <v>8336</v>
      </c>
      <c r="J8" s="333">
        <v>8336</v>
      </c>
      <c r="K8" s="333">
        <f t="shared" si="0"/>
        <v>0</v>
      </c>
      <c r="L8" s="333">
        <f t="shared" si="1"/>
        <v>0</v>
      </c>
    </row>
    <row r="9" spans="1:12" s="48" customFormat="1" x14ac:dyDescent="0.25">
      <c r="A9" s="330" t="s">
        <v>86</v>
      </c>
      <c r="B9" s="331" t="s">
        <v>14</v>
      </c>
      <c r="C9" s="332" t="str">
        <f>VLOOKUP(B9,DATOS!$A$1:$B$19,2,0)</f>
        <v>GASTOS EN PERSONAL PARA INVERSIÓN</v>
      </c>
      <c r="D9" s="333">
        <v>329663.92000000004</v>
      </c>
      <c r="E9" s="333">
        <v>-112077.64</v>
      </c>
      <c r="F9" s="333">
        <v>217586.28000000003</v>
      </c>
      <c r="G9" s="333"/>
      <c r="H9" s="333">
        <v>84908.89</v>
      </c>
      <c r="I9" s="333">
        <v>84908.89</v>
      </c>
      <c r="J9" s="333">
        <v>82762.75</v>
      </c>
      <c r="K9" s="333">
        <f t="shared" si="0"/>
        <v>132677.39000000001</v>
      </c>
      <c r="L9" s="333">
        <f t="shared" si="1"/>
        <v>132677.39000000001</v>
      </c>
    </row>
    <row r="10" spans="1:12" s="48" customFormat="1" x14ac:dyDescent="0.25">
      <c r="A10" s="330" t="s">
        <v>86</v>
      </c>
      <c r="B10" s="331" t="s">
        <v>15</v>
      </c>
      <c r="C10" s="332" t="str">
        <f>VLOOKUP(B10,DATOS!$A$1:$B$19,2,0)</f>
        <v>BIENES Y SERVICIOS PARA INVERSION</v>
      </c>
      <c r="D10" s="333">
        <v>2257342</v>
      </c>
      <c r="E10" s="333">
        <v>-1247466.95</v>
      </c>
      <c r="F10" s="333">
        <v>1009875.05</v>
      </c>
      <c r="G10" s="333"/>
      <c r="H10" s="333">
        <v>13024.91</v>
      </c>
      <c r="I10" s="333">
        <v>8892.58</v>
      </c>
      <c r="J10" s="333">
        <v>8892.58</v>
      </c>
      <c r="K10" s="333">
        <f t="shared" si="0"/>
        <v>996850.14</v>
      </c>
      <c r="L10" s="333">
        <f t="shared" si="1"/>
        <v>1000982.4700000001</v>
      </c>
    </row>
    <row r="11" spans="1:12" s="48" customFormat="1" x14ac:dyDescent="0.25">
      <c r="A11" s="330" t="s">
        <v>86</v>
      </c>
      <c r="B11" s="331" t="s">
        <v>17</v>
      </c>
      <c r="C11" s="332" t="str">
        <f>VLOOKUP(B11,DATOS!$A$1:$B$19,2,0)</f>
        <v>OTROS GASTOS DE INVERSIÓN</v>
      </c>
      <c r="D11" s="333">
        <v>32100</v>
      </c>
      <c r="E11" s="333">
        <v>-1705.12</v>
      </c>
      <c r="F11" s="333">
        <v>30394.880000000001</v>
      </c>
      <c r="G11" s="333"/>
      <c r="H11" s="333">
        <v>30394.880000000001</v>
      </c>
      <c r="I11" s="333">
        <v>30394.880000000001</v>
      </c>
      <c r="J11" s="333">
        <v>30394.880000000001</v>
      </c>
      <c r="K11" s="333">
        <f t="shared" si="0"/>
        <v>0</v>
      </c>
      <c r="L11" s="333">
        <f t="shared" si="1"/>
        <v>0</v>
      </c>
    </row>
    <row r="12" spans="1:12" s="48" customFormat="1" ht="30" x14ac:dyDescent="0.25">
      <c r="A12" s="330" t="s">
        <v>86</v>
      </c>
      <c r="B12" s="331" t="s">
        <v>18</v>
      </c>
      <c r="C12" s="332" t="str">
        <f>VLOOKUP(B12,DATOS!$A$1:$B$19,2,0)</f>
        <v>TRANSFERENCIAS Y DONACIONES PARA INVERSIÓN</v>
      </c>
      <c r="D12" s="333">
        <v>0</v>
      </c>
      <c r="E12" s="333">
        <v>1389193.84</v>
      </c>
      <c r="F12" s="333">
        <v>1389193.84</v>
      </c>
      <c r="G12" s="333"/>
      <c r="H12" s="333">
        <v>1389193.84</v>
      </c>
      <c r="I12" s="333">
        <v>1389193.84</v>
      </c>
      <c r="J12" s="333">
        <v>1389193.84</v>
      </c>
      <c r="K12" s="333">
        <f t="shared" si="0"/>
        <v>0</v>
      </c>
      <c r="L12" s="333">
        <f t="shared" si="1"/>
        <v>0</v>
      </c>
    </row>
    <row r="13" spans="1:12" s="48" customFormat="1" x14ac:dyDescent="0.25">
      <c r="A13" s="330" t="s">
        <v>86</v>
      </c>
      <c r="B13" s="331" t="s">
        <v>19</v>
      </c>
      <c r="C13" s="332" t="str">
        <f>VLOOKUP(B13,DATOS!$A$1:$B$19,2,0)</f>
        <v>BIENES DE LARGA DURACIÓN</v>
      </c>
      <c r="D13" s="333">
        <v>136750</v>
      </c>
      <c r="E13" s="333">
        <v>279364.65000000002</v>
      </c>
      <c r="F13" s="333">
        <v>416114.65</v>
      </c>
      <c r="G13" s="333"/>
      <c r="H13" s="333">
        <v>267068.51</v>
      </c>
      <c r="I13" s="333">
        <v>81887.31</v>
      </c>
      <c r="J13" s="333">
        <v>81885.58</v>
      </c>
      <c r="K13" s="333">
        <f t="shared" si="0"/>
        <v>149046.14000000001</v>
      </c>
      <c r="L13" s="333">
        <f t="shared" si="1"/>
        <v>334227.34000000003</v>
      </c>
    </row>
    <row r="14" spans="1:12" s="48" customFormat="1" x14ac:dyDescent="0.25">
      <c r="A14" s="330" t="s">
        <v>86</v>
      </c>
      <c r="B14" s="331" t="s">
        <v>74</v>
      </c>
      <c r="C14" s="332" t="str">
        <f>VLOOKUP(B14,DATOS!$A$1:$B$19,2,0)</f>
        <v>PASIVO CIRCULANTE</v>
      </c>
      <c r="D14" s="333">
        <v>0</v>
      </c>
      <c r="E14" s="333">
        <v>287892.11</v>
      </c>
      <c r="F14" s="333">
        <v>287892.11</v>
      </c>
      <c r="G14" s="333"/>
      <c r="H14" s="333">
        <v>287874.61</v>
      </c>
      <c r="I14" s="333">
        <v>287874.61</v>
      </c>
      <c r="J14" s="333">
        <v>287874.61</v>
      </c>
      <c r="K14" s="333">
        <f t="shared" si="0"/>
        <v>17.5</v>
      </c>
      <c r="L14" s="333">
        <f t="shared" si="1"/>
        <v>17.5</v>
      </c>
    </row>
    <row r="15" spans="1:12" s="48" customFormat="1" ht="15.75" x14ac:dyDescent="0.25">
      <c r="A15" s="334"/>
      <c r="B15" s="335"/>
      <c r="C15" s="309" t="s">
        <v>1072</v>
      </c>
      <c r="D15" s="336">
        <f>SUM(D2:D14)</f>
        <v>13870000</v>
      </c>
      <c r="E15" s="336">
        <f t="shared" ref="E15:L15" si="2">SUM(E2:E14)</f>
        <v>596654.96</v>
      </c>
      <c r="F15" s="336">
        <f t="shared" si="2"/>
        <v>14466654.960000001</v>
      </c>
      <c r="G15" s="336"/>
      <c r="H15" s="336">
        <f t="shared" si="2"/>
        <v>9157163.6899999995</v>
      </c>
      <c r="I15" s="336">
        <f t="shared" si="2"/>
        <v>8239053.6600000001</v>
      </c>
      <c r="J15" s="336">
        <f t="shared" si="2"/>
        <v>8083225.7800000003</v>
      </c>
      <c r="K15" s="336">
        <f t="shared" si="2"/>
        <v>5309491.2699999996</v>
      </c>
      <c r="L15" s="336">
        <f t="shared" si="2"/>
        <v>6227601.2999999989</v>
      </c>
    </row>
    <row r="16" spans="1:12" s="48" customFormat="1" ht="15.75" x14ac:dyDescent="0.25">
      <c r="A16" s="44"/>
      <c r="B16" s="157"/>
      <c r="C16" s="42"/>
      <c r="D16" s="120"/>
      <c r="E16" s="120"/>
      <c r="F16" s="120"/>
      <c r="G16" s="120"/>
      <c r="H16" s="120"/>
      <c r="I16" s="120"/>
      <c r="J16" s="120"/>
      <c r="K16" s="120"/>
      <c r="L16" s="120"/>
    </row>
    <row r="17" spans="12:13" x14ac:dyDescent="0.25">
      <c r="M17" s="43"/>
    </row>
    <row r="19" spans="12:13" x14ac:dyDescent="0.25">
      <c r="L19" s="40"/>
    </row>
    <row r="20" spans="12:13" x14ac:dyDescent="0.25">
      <c r="L20" s="40"/>
    </row>
    <row r="21" spans="12:13" x14ac:dyDescent="0.25">
      <c r="L21" s="40"/>
    </row>
    <row r="22" spans="12:13" x14ac:dyDescent="0.25">
      <c r="L22" s="40"/>
    </row>
    <row r="23" spans="12:13" x14ac:dyDescent="0.25">
      <c r="L23" s="40"/>
    </row>
    <row r="24" spans="12:13" x14ac:dyDescent="0.25">
      <c r="L24" s="40"/>
    </row>
  </sheetData>
  <pageMargins left="0.68" right="0.31496062992125984" top="0.36" bottom="0.18" header="0.41" footer="0.18"/>
  <pageSetup paperSize="9" scale="60" orientation="landscape" horizontalDpi="4294967294" r:id="rId1"/>
  <headerFooter>
    <oddFooter>&amp;L&amp;G
Ing. Doris Gualoto
Especialista en Presupuesto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L13"/>
  <sheetViews>
    <sheetView zoomScale="70" zoomScaleNormal="70" workbookViewId="0">
      <selection activeCell="A11" sqref="A11:L11"/>
    </sheetView>
  </sheetViews>
  <sheetFormatPr baseColWidth="10" defaultRowHeight="12.75" x14ac:dyDescent="0.2"/>
  <cols>
    <col min="1" max="2" width="10.5703125" style="1" customWidth="1"/>
    <col min="3" max="3" width="38.7109375" style="1" customWidth="1"/>
    <col min="4" max="4" width="21.140625" style="149" customWidth="1"/>
    <col min="5" max="5" width="19.28515625" style="1" bestFit="1" customWidth="1"/>
    <col min="6" max="6" width="19.5703125" style="1" bestFit="1" customWidth="1"/>
    <col min="7" max="7" width="19.5703125" style="1" customWidth="1"/>
    <col min="8" max="8" width="19" style="1" customWidth="1"/>
    <col min="9" max="9" width="21.42578125" style="1" customWidth="1"/>
    <col min="10" max="10" width="20.42578125" style="1" customWidth="1"/>
    <col min="11" max="11" width="19.140625" style="1" customWidth="1"/>
    <col min="12" max="12" width="18.85546875" style="1" customWidth="1"/>
    <col min="13" max="250" width="11.42578125" style="1"/>
    <col min="251" max="251" width="15.85546875" style="1" customWidth="1"/>
    <col min="252" max="252" width="39.7109375" style="1" customWidth="1"/>
    <col min="253" max="253" width="14.85546875" style="1" customWidth="1"/>
    <col min="254" max="254" width="11.42578125" style="1"/>
    <col min="255" max="256" width="13.7109375" style="1" bestFit="1" customWidth="1"/>
    <col min="257" max="258" width="12.7109375" style="1" bestFit="1" customWidth="1"/>
    <col min="259" max="259" width="14.7109375" style="1" customWidth="1"/>
    <col min="260" max="260" width="15.5703125" style="1" customWidth="1"/>
    <col min="261" max="506" width="11.42578125" style="1"/>
    <col min="507" max="507" width="15.85546875" style="1" customWidth="1"/>
    <col min="508" max="508" width="39.7109375" style="1" customWidth="1"/>
    <col min="509" max="509" width="14.85546875" style="1" customWidth="1"/>
    <col min="510" max="510" width="11.42578125" style="1"/>
    <col min="511" max="512" width="13.7109375" style="1" bestFit="1" customWidth="1"/>
    <col min="513" max="514" width="12.7109375" style="1" bestFit="1" customWidth="1"/>
    <col min="515" max="515" width="14.7109375" style="1" customWidth="1"/>
    <col min="516" max="516" width="15.5703125" style="1" customWidth="1"/>
    <col min="517" max="762" width="11.42578125" style="1"/>
    <col min="763" max="763" width="15.85546875" style="1" customWidth="1"/>
    <col min="764" max="764" width="39.7109375" style="1" customWidth="1"/>
    <col min="765" max="765" width="14.85546875" style="1" customWidth="1"/>
    <col min="766" max="766" width="11.42578125" style="1"/>
    <col min="767" max="768" width="13.7109375" style="1" bestFit="1" customWidth="1"/>
    <col min="769" max="770" width="12.7109375" style="1" bestFit="1" customWidth="1"/>
    <col min="771" max="771" width="14.7109375" style="1" customWidth="1"/>
    <col min="772" max="772" width="15.5703125" style="1" customWidth="1"/>
    <col min="773" max="1018" width="11.42578125" style="1"/>
    <col min="1019" max="1019" width="15.85546875" style="1" customWidth="1"/>
    <col min="1020" max="1020" width="39.7109375" style="1" customWidth="1"/>
    <col min="1021" max="1021" width="14.85546875" style="1" customWidth="1"/>
    <col min="1022" max="1022" width="11.42578125" style="1"/>
    <col min="1023" max="1024" width="13.7109375" style="1" bestFit="1" customWidth="1"/>
    <col min="1025" max="1026" width="12.7109375" style="1" bestFit="1" customWidth="1"/>
    <col min="1027" max="1027" width="14.7109375" style="1" customWidth="1"/>
    <col min="1028" max="1028" width="15.5703125" style="1" customWidth="1"/>
    <col min="1029" max="1274" width="11.42578125" style="1"/>
    <col min="1275" max="1275" width="15.85546875" style="1" customWidth="1"/>
    <col min="1276" max="1276" width="39.7109375" style="1" customWidth="1"/>
    <col min="1277" max="1277" width="14.85546875" style="1" customWidth="1"/>
    <col min="1278" max="1278" width="11.42578125" style="1"/>
    <col min="1279" max="1280" width="13.7109375" style="1" bestFit="1" customWidth="1"/>
    <col min="1281" max="1282" width="12.7109375" style="1" bestFit="1" customWidth="1"/>
    <col min="1283" max="1283" width="14.7109375" style="1" customWidth="1"/>
    <col min="1284" max="1284" width="15.5703125" style="1" customWidth="1"/>
    <col min="1285" max="1530" width="11.42578125" style="1"/>
    <col min="1531" max="1531" width="15.85546875" style="1" customWidth="1"/>
    <col min="1532" max="1532" width="39.7109375" style="1" customWidth="1"/>
    <col min="1533" max="1533" width="14.85546875" style="1" customWidth="1"/>
    <col min="1534" max="1534" width="11.42578125" style="1"/>
    <col min="1535" max="1536" width="13.7109375" style="1" bestFit="1" customWidth="1"/>
    <col min="1537" max="1538" width="12.7109375" style="1" bestFit="1" customWidth="1"/>
    <col min="1539" max="1539" width="14.7109375" style="1" customWidth="1"/>
    <col min="1540" max="1540" width="15.5703125" style="1" customWidth="1"/>
    <col min="1541" max="1786" width="11.42578125" style="1"/>
    <col min="1787" max="1787" width="15.85546875" style="1" customWidth="1"/>
    <col min="1788" max="1788" width="39.7109375" style="1" customWidth="1"/>
    <col min="1789" max="1789" width="14.85546875" style="1" customWidth="1"/>
    <col min="1790" max="1790" width="11.42578125" style="1"/>
    <col min="1791" max="1792" width="13.7109375" style="1" bestFit="1" customWidth="1"/>
    <col min="1793" max="1794" width="12.7109375" style="1" bestFit="1" customWidth="1"/>
    <col min="1795" max="1795" width="14.7109375" style="1" customWidth="1"/>
    <col min="1796" max="1796" width="15.5703125" style="1" customWidth="1"/>
    <col min="1797" max="2042" width="11.42578125" style="1"/>
    <col min="2043" max="2043" width="15.85546875" style="1" customWidth="1"/>
    <col min="2044" max="2044" width="39.7109375" style="1" customWidth="1"/>
    <col min="2045" max="2045" width="14.85546875" style="1" customWidth="1"/>
    <col min="2046" max="2046" width="11.42578125" style="1"/>
    <col min="2047" max="2048" width="13.7109375" style="1" bestFit="1" customWidth="1"/>
    <col min="2049" max="2050" width="12.7109375" style="1" bestFit="1" customWidth="1"/>
    <col min="2051" max="2051" width="14.7109375" style="1" customWidth="1"/>
    <col min="2052" max="2052" width="15.5703125" style="1" customWidth="1"/>
    <col min="2053" max="2298" width="11.42578125" style="1"/>
    <col min="2299" max="2299" width="15.85546875" style="1" customWidth="1"/>
    <col min="2300" max="2300" width="39.7109375" style="1" customWidth="1"/>
    <col min="2301" max="2301" width="14.85546875" style="1" customWidth="1"/>
    <col min="2302" max="2302" width="11.42578125" style="1"/>
    <col min="2303" max="2304" width="13.7109375" style="1" bestFit="1" customWidth="1"/>
    <col min="2305" max="2306" width="12.7109375" style="1" bestFit="1" customWidth="1"/>
    <col min="2307" max="2307" width="14.7109375" style="1" customWidth="1"/>
    <col min="2308" max="2308" width="15.5703125" style="1" customWidth="1"/>
    <col min="2309" max="2554" width="11.42578125" style="1"/>
    <col min="2555" max="2555" width="15.85546875" style="1" customWidth="1"/>
    <col min="2556" max="2556" width="39.7109375" style="1" customWidth="1"/>
    <col min="2557" max="2557" width="14.85546875" style="1" customWidth="1"/>
    <col min="2558" max="2558" width="11.42578125" style="1"/>
    <col min="2559" max="2560" width="13.7109375" style="1" bestFit="1" customWidth="1"/>
    <col min="2561" max="2562" width="12.7109375" style="1" bestFit="1" customWidth="1"/>
    <col min="2563" max="2563" width="14.7109375" style="1" customWidth="1"/>
    <col min="2564" max="2564" width="15.5703125" style="1" customWidth="1"/>
    <col min="2565" max="2810" width="11.42578125" style="1"/>
    <col min="2811" max="2811" width="15.85546875" style="1" customWidth="1"/>
    <col min="2812" max="2812" width="39.7109375" style="1" customWidth="1"/>
    <col min="2813" max="2813" width="14.85546875" style="1" customWidth="1"/>
    <col min="2814" max="2814" width="11.42578125" style="1"/>
    <col min="2815" max="2816" width="13.7109375" style="1" bestFit="1" customWidth="1"/>
    <col min="2817" max="2818" width="12.7109375" style="1" bestFit="1" customWidth="1"/>
    <col min="2819" max="2819" width="14.7109375" style="1" customWidth="1"/>
    <col min="2820" max="2820" width="15.5703125" style="1" customWidth="1"/>
    <col min="2821" max="3066" width="11.42578125" style="1"/>
    <col min="3067" max="3067" width="15.85546875" style="1" customWidth="1"/>
    <col min="3068" max="3068" width="39.7109375" style="1" customWidth="1"/>
    <col min="3069" max="3069" width="14.85546875" style="1" customWidth="1"/>
    <col min="3070" max="3070" width="11.42578125" style="1"/>
    <col min="3071" max="3072" width="13.7109375" style="1" bestFit="1" customWidth="1"/>
    <col min="3073" max="3074" width="12.7109375" style="1" bestFit="1" customWidth="1"/>
    <col min="3075" max="3075" width="14.7109375" style="1" customWidth="1"/>
    <col min="3076" max="3076" width="15.5703125" style="1" customWidth="1"/>
    <col min="3077" max="3322" width="11.42578125" style="1"/>
    <col min="3323" max="3323" width="15.85546875" style="1" customWidth="1"/>
    <col min="3324" max="3324" width="39.7109375" style="1" customWidth="1"/>
    <col min="3325" max="3325" width="14.85546875" style="1" customWidth="1"/>
    <col min="3326" max="3326" width="11.42578125" style="1"/>
    <col min="3327" max="3328" width="13.7109375" style="1" bestFit="1" customWidth="1"/>
    <col min="3329" max="3330" width="12.7109375" style="1" bestFit="1" customWidth="1"/>
    <col min="3331" max="3331" width="14.7109375" style="1" customWidth="1"/>
    <col min="3332" max="3332" width="15.5703125" style="1" customWidth="1"/>
    <col min="3333" max="3578" width="11.42578125" style="1"/>
    <col min="3579" max="3579" width="15.85546875" style="1" customWidth="1"/>
    <col min="3580" max="3580" width="39.7109375" style="1" customWidth="1"/>
    <col min="3581" max="3581" width="14.85546875" style="1" customWidth="1"/>
    <col min="3582" max="3582" width="11.42578125" style="1"/>
    <col min="3583" max="3584" width="13.7109375" style="1" bestFit="1" customWidth="1"/>
    <col min="3585" max="3586" width="12.7109375" style="1" bestFit="1" customWidth="1"/>
    <col min="3587" max="3587" width="14.7109375" style="1" customWidth="1"/>
    <col min="3588" max="3588" width="15.5703125" style="1" customWidth="1"/>
    <col min="3589" max="3834" width="11.42578125" style="1"/>
    <col min="3835" max="3835" width="15.85546875" style="1" customWidth="1"/>
    <col min="3836" max="3836" width="39.7109375" style="1" customWidth="1"/>
    <col min="3837" max="3837" width="14.85546875" style="1" customWidth="1"/>
    <col min="3838" max="3838" width="11.42578125" style="1"/>
    <col min="3839" max="3840" width="13.7109375" style="1" bestFit="1" customWidth="1"/>
    <col min="3841" max="3842" width="12.7109375" style="1" bestFit="1" customWidth="1"/>
    <col min="3843" max="3843" width="14.7109375" style="1" customWidth="1"/>
    <col min="3844" max="3844" width="15.5703125" style="1" customWidth="1"/>
    <col min="3845" max="4090" width="11.42578125" style="1"/>
    <col min="4091" max="4091" width="15.85546875" style="1" customWidth="1"/>
    <col min="4092" max="4092" width="39.7109375" style="1" customWidth="1"/>
    <col min="4093" max="4093" width="14.85546875" style="1" customWidth="1"/>
    <col min="4094" max="4094" width="11.42578125" style="1"/>
    <col min="4095" max="4096" width="13.7109375" style="1" bestFit="1" customWidth="1"/>
    <col min="4097" max="4098" width="12.7109375" style="1" bestFit="1" customWidth="1"/>
    <col min="4099" max="4099" width="14.7109375" style="1" customWidth="1"/>
    <col min="4100" max="4100" width="15.5703125" style="1" customWidth="1"/>
    <col min="4101" max="4346" width="11.42578125" style="1"/>
    <col min="4347" max="4347" width="15.85546875" style="1" customWidth="1"/>
    <col min="4348" max="4348" width="39.7109375" style="1" customWidth="1"/>
    <col min="4349" max="4349" width="14.85546875" style="1" customWidth="1"/>
    <col min="4350" max="4350" width="11.42578125" style="1"/>
    <col min="4351" max="4352" width="13.7109375" style="1" bestFit="1" customWidth="1"/>
    <col min="4353" max="4354" width="12.7109375" style="1" bestFit="1" customWidth="1"/>
    <col min="4355" max="4355" width="14.7109375" style="1" customWidth="1"/>
    <col min="4356" max="4356" width="15.5703125" style="1" customWidth="1"/>
    <col min="4357" max="4602" width="11.42578125" style="1"/>
    <col min="4603" max="4603" width="15.85546875" style="1" customWidth="1"/>
    <col min="4604" max="4604" width="39.7109375" style="1" customWidth="1"/>
    <col min="4605" max="4605" width="14.85546875" style="1" customWidth="1"/>
    <col min="4606" max="4606" width="11.42578125" style="1"/>
    <col min="4607" max="4608" width="13.7109375" style="1" bestFit="1" customWidth="1"/>
    <col min="4609" max="4610" width="12.7109375" style="1" bestFit="1" customWidth="1"/>
    <col min="4611" max="4611" width="14.7109375" style="1" customWidth="1"/>
    <col min="4612" max="4612" width="15.5703125" style="1" customWidth="1"/>
    <col min="4613" max="4858" width="11.42578125" style="1"/>
    <col min="4859" max="4859" width="15.85546875" style="1" customWidth="1"/>
    <col min="4860" max="4860" width="39.7109375" style="1" customWidth="1"/>
    <col min="4861" max="4861" width="14.85546875" style="1" customWidth="1"/>
    <col min="4862" max="4862" width="11.42578125" style="1"/>
    <col min="4863" max="4864" width="13.7109375" style="1" bestFit="1" customWidth="1"/>
    <col min="4865" max="4866" width="12.7109375" style="1" bestFit="1" customWidth="1"/>
    <col min="4867" max="4867" width="14.7109375" style="1" customWidth="1"/>
    <col min="4868" max="4868" width="15.5703125" style="1" customWidth="1"/>
    <col min="4869" max="5114" width="11.42578125" style="1"/>
    <col min="5115" max="5115" width="15.85546875" style="1" customWidth="1"/>
    <col min="5116" max="5116" width="39.7109375" style="1" customWidth="1"/>
    <col min="5117" max="5117" width="14.85546875" style="1" customWidth="1"/>
    <col min="5118" max="5118" width="11.42578125" style="1"/>
    <col min="5119" max="5120" width="13.7109375" style="1" bestFit="1" customWidth="1"/>
    <col min="5121" max="5122" width="12.7109375" style="1" bestFit="1" customWidth="1"/>
    <col min="5123" max="5123" width="14.7109375" style="1" customWidth="1"/>
    <col min="5124" max="5124" width="15.5703125" style="1" customWidth="1"/>
    <col min="5125" max="5370" width="11.42578125" style="1"/>
    <col min="5371" max="5371" width="15.85546875" style="1" customWidth="1"/>
    <col min="5372" max="5372" width="39.7109375" style="1" customWidth="1"/>
    <col min="5373" max="5373" width="14.85546875" style="1" customWidth="1"/>
    <col min="5374" max="5374" width="11.42578125" style="1"/>
    <col min="5375" max="5376" width="13.7109375" style="1" bestFit="1" customWidth="1"/>
    <col min="5377" max="5378" width="12.7109375" style="1" bestFit="1" customWidth="1"/>
    <col min="5379" max="5379" width="14.7109375" style="1" customWidth="1"/>
    <col min="5380" max="5380" width="15.5703125" style="1" customWidth="1"/>
    <col min="5381" max="5626" width="11.42578125" style="1"/>
    <col min="5627" max="5627" width="15.85546875" style="1" customWidth="1"/>
    <col min="5628" max="5628" width="39.7109375" style="1" customWidth="1"/>
    <col min="5629" max="5629" width="14.85546875" style="1" customWidth="1"/>
    <col min="5630" max="5630" width="11.42578125" style="1"/>
    <col min="5631" max="5632" width="13.7109375" style="1" bestFit="1" customWidth="1"/>
    <col min="5633" max="5634" width="12.7109375" style="1" bestFit="1" customWidth="1"/>
    <col min="5635" max="5635" width="14.7109375" style="1" customWidth="1"/>
    <col min="5636" max="5636" width="15.5703125" style="1" customWidth="1"/>
    <col min="5637" max="5882" width="11.42578125" style="1"/>
    <col min="5883" max="5883" width="15.85546875" style="1" customWidth="1"/>
    <col min="5884" max="5884" width="39.7109375" style="1" customWidth="1"/>
    <col min="5885" max="5885" width="14.85546875" style="1" customWidth="1"/>
    <col min="5886" max="5886" width="11.42578125" style="1"/>
    <col min="5887" max="5888" width="13.7109375" style="1" bestFit="1" customWidth="1"/>
    <col min="5889" max="5890" width="12.7109375" style="1" bestFit="1" customWidth="1"/>
    <col min="5891" max="5891" width="14.7109375" style="1" customWidth="1"/>
    <col min="5892" max="5892" width="15.5703125" style="1" customWidth="1"/>
    <col min="5893" max="6138" width="11.42578125" style="1"/>
    <col min="6139" max="6139" width="15.85546875" style="1" customWidth="1"/>
    <col min="6140" max="6140" width="39.7109375" style="1" customWidth="1"/>
    <col min="6141" max="6141" width="14.85546875" style="1" customWidth="1"/>
    <col min="6142" max="6142" width="11.42578125" style="1"/>
    <col min="6143" max="6144" width="13.7109375" style="1" bestFit="1" customWidth="1"/>
    <col min="6145" max="6146" width="12.7109375" style="1" bestFit="1" customWidth="1"/>
    <col min="6147" max="6147" width="14.7109375" style="1" customWidth="1"/>
    <col min="6148" max="6148" width="15.5703125" style="1" customWidth="1"/>
    <col min="6149" max="6394" width="11.42578125" style="1"/>
    <col min="6395" max="6395" width="15.85546875" style="1" customWidth="1"/>
    <col min="6396" max="6396" width="39.7109375" style="1" customWidth="1"/>
    <col min="6397" max="6397" width="14.85546875" style="1" customWidth="1"/>
    <col min="6398" max="6398" width="11.42578125" style="1"/>
    <col min="6399" max="6400" width="13.7109375" style="1" bestFit="1" customWidth="1"/>
    <col min="6401" max="6402" width="12.7109375" style="1" bestFit="1" customWidth="1"/>
    <col min="6403" max="6403" width="14.7109375" style="1" customWidth="1"/>
    <col min="6404" max="6404" width="15.5703125" style="1" customWidth="1"/>
    <col min="6405" max="6650" width="11.42578125" style="1"/>
    <col min="6651" max="6651" width="15.85546875" style="1" customWidth="1"/>
    <col min="6652" max="6652" width="39.7109375" style="1" customWidth="1"/>
    <col min="6653" max="6653" width="14.85546875" style="1" customWidth="1"/>
    <col min="6654" max="6654" width="11.42578125" style="1"/>
    <col min="6655" max="6656" width="13.7109375" style="1" bestFit="1" customWidth="1"/>
    <col min="6657" max="6658" width="12.7109375" style="1" bestFit="1" customWidth="1"/>
    <col min="6659" max="6659" width="14.7109375" style="1" customWidth="1"/>
    <col min="6660" max="6660" width="15.5703125" style="1" customWidth="1"/>
    <col min="6661" max="6906" width="11.42578125" style="1"/>
    <col min="6907" max="6907" width="15.85546875" style="1" customWidth="1"/>
    <col min="6908" max="6908" width="39.7109375" style="1" customWidth="1"/>
    <col min="6909" max="6909" width="14.85546875" style="1" customWidth="1"/>
    <col min="6910" max="6910" width="11.42578125" style="1"/>
    <col min="6911" max="6912" width="13.7109375" style="1" bestFit="1" customWidth="1"/>
    <col min="6913" max="6914" width="12.7109375" style="1" bestFit="1" customWidth="1"/>
    <col min="6915" max="6915" width="14.7109375" style="1" customWidth="1"/>
    <col min="6916" max="6916" width="15.5703125" style="1" customWidth="1"/>
    <col min="6917" max="7162" width="11.42578125" style="1"/>
    <col min="7163" max="7163" width="15.85546875" style="1" customWidth="1"/>
    <col min="7164" max="7164" width="39.7109375" style="1" customWidth="1"/>
    <col min="7165" max="7165" width="14.85546875" style="1" customWidth="1"/>
    <col min="7166" max="7166" width="11.42578125" style="1"/>
    <col min="7167" max="7168" width="13.7109375" style="1" bestFit="1" customWidth="1"/>
    <col min="7169" max="7170" width="12.7109375" style="1" bestFit="1" customWidth="1"/>
    <col min="7171" max="7171" width="14.7109375" style="1" customWidth="1"/>
    <col min="7172" max="7172" width="15.5703125" style="1" customWidth="1"/>
    <col min="7173" max="7418" width="11.42578125" style="1"/>
    <col min="7419" max="7419" width="15.85546875" style="1" customWidth="1"/>
    <col min="7420" max="7420" width="39.7109375" style="1" customWidth="1"/>
    <col min="7421" max="7421" width="14.85546875" style="1" customWidth="1"/>
    <col min="7422" max="7422" width="11.42578125" style="1"/>
    <col min="7423" max="7424" width="13.7109375" style="1" bestFit="1" customWidth="1"/>
    <col min="7425" max="7426" width="12.7109375" style="1" bestFit="1" customWidth="1"/>
    <col min="7427" max="7427" width="14.7109375" style="1" customWidth="1"/>
    <col min="7428" max="7428" width="15.5703125" style="1" customWidth="1"/>
    <col min="7429" max="7674" width="11.42578125" style="1"/>
    <col min="7675" max="7675" width="15.85546875" style="1" customWidth="1"/>
    <col min="7676" max="7676" width="39.7109375" style="1" customWidth="1"/>
    <col min="7677" max="7677" width="14.85546875" style="1" customWidth="1"/>
    <col min="7678" max="7678" width="11.42578125" style="1"/>
    <col min="7679" max="7680" width="13.7109375" style="1" bestFit="1" customWidth="1"/>
    <col min="7681" max="7682" width="12.7109375" style="1" bestFit="1" customWidth="1"/>
    <col min="7683" max="7683" width="14.7109375" style="1" customWidth="1"/>
    <col min="7684" max="7684" width="15.5703125" style="1" customWidth="1"/>
    <col min="7685" max="7930" width="11.42578125" style="1"/>
    <col min="7931" max="7931" width="15.85546875" style="1" customWidth="1"/>
    <col min="7932" max="7932" width="39.7109375" style="1" customWidth="1"/>
    <col min="7933" max="7933" width="14.85546875" style="1" customWidth="1"/>
    <col min="7934" max="7934" width="11.42578125" style="1"/>
    <col min="7935" max="7936" width="13.7109375" style="1" bestFit="1" customWidth="1"/>
    <col min="7937" max="7938" width="12.7109375" style="1" bestFit="1" customWidth="1"/>
    <col min="7939" max="7939" width="14.7109375" style="1" customWidth="1"/>
    <col min="7940" max="7940" width="15.5703125" style="1" customWidth="1"/>
    <col min="7941" max="8186" width="11.42578125" style="1"/>
    <col min="8187" max="8187" width="15.85546875" style="1" customWidth="1"/>
    <col min="8188" max="8188" width="39.7109375" style="1" customWidth="1"/>
    <col min="8189" max="8189" width="14.85546875" style="1" customWidth="1"/>
    <col min="8190" max="8190" width="11.42578125" style="1"/>
    <col min="8191" max="8192" width="13.7109375" style="1" bestFit="1" customWidth="1"/>
    <col min="8193" max="8194" width="12.7109375" style="1" bestFit="1" customWidth="1"/>
    <col min="8195" max="8195" width="14.7109375" style="1" customWidth="1"/>
    <col min="8196" max="8196" width="15.5703125" style="1" customWidth="1"/>
    <col min="8197" max="8442" width="11.42578125" style="1"/>
    <col min="8443" max="8443" width="15.85546875" style="1" customWidth="1"/>
    <col min="8444" max="8444" width="39.7109375" style="1" customWidth="1"/>
    <col min="8445" max="8445" width="14.85546875" style="1" customWidth="1"/>
    <col min="8446" max="8446" width="11.42578125" style="1"/>
    <col min="8447" max="8448" width="13.7109375" style="1" bestFit="1" customWidth="1"/>
    <col min="8449" max="8450" width="12.7109375" style="1" bestFit="1" customWidth="1"/>
    <col min="8451" max="8451" width="14.7109375" style="1" customWidth="1"/>
    <col min="8452" max="8452" width="15.5703125" style="1" customWidth="1"/>
    <col min="8453" max="8698" width="11.42578125" style="1"/>
    <col min="8699" max="8699" width="15.85546875" style="1" customWidth="1"/>
    <col min="8700" max="8700" width="39.7109375" style="1" customWidth="1"/>
    <col min="8701" max="8701" width="14.85546875" style="1" customWidth="1"/>
    <col min="8702" max="8702" width="11.42578125" style="1"/>
    <col min="8703" max="8704" width="13.7109375" style="1" bestFit="1" customWidth="1"/>
    <col min="8705" max="8706" width="12.7109375" style="1" bestFit="1" customWidth="1"/>
    <col min="8707" max="8707" width="14.7109375" style="1" customWidth="1"/>
    <col min="8708" max="8708" width="15.5703125" style="1" customWidth="1"/>
    <col min="8709" max="8954" width="11.42578125" style="1"/>
    <col min="8955" max="8955" width="15.85546875" style="1" customWidth="1"/>
    <col min="8956" max="8956" width="39.7109375" style="1" customWidth="1"/>
    <col min="8957" max="8957" width="14.85546875" style="1" customWidth="1"/>
    <col min="8958" max="8958" width="11.42578125" style="1"/>
    <col min="8959" max="8960" width="13.7109375" style="1" bestFit="1" customWidth="1"/>
    <col min="8961" max="8962" width="12.7109375" style="1" bestFit="1" customWidth="1"/>
    <col min="8963" max="8963" width="14.7109375" style="1" customWidth="1"/>
    <col min="8964" max="8964" width="15.5703125" style="1" customWidth="1"/>
    <col min="8965" max="9210" width="11.42578125" style="1"/>
    <col min="9211" max="9211" width="15.85546875" style="1" customWidth="1"/>
    <col min="9212" max="9212" width="39.7109375" style="1" customWidth="1"/>
    <col min="9213" max="9213" width="14.85546875" style="1" customWidth="1"/>
    <col min="9214" max="9214" width="11.42578125" style="1"/>
    <col min="9215" max="9216" width="13.7109375" style="1" bestFit="1" customWidth="1"/>
    <col min="9217" max="9218" width="12.7109375" style="1" bestFit="1" customWidth="1"/>
    <col min="9219" max="9219" width="14.7109375" style="1" customWidth="1"/>
    <col min="9220" max="9220" width="15.5703125" style="1" customWidth="1"/>
    <col min="9221" max="9466" width="11.42578125" style="1"/>
    <col min="9467" max="9467" width="15.85546875" style="1" customWidth="1"/>
    <col min="9468" max="9468" width="39.7109375" style="1" customWidth="1"/>
    <col min="9469" max="9469" width="14.85546875" style="1" customWidth="1"/>
    <col min="9470" max="9470" width="11.42578125" style="1"/>
    <col min="9471" max="9472" width="13.7109375" style="1" bestFit="1" customWidth="1"/>
    <col min="9473" max="9474" width="12.7109375" style="1" bestFit="1" customWidth="1"/>
    <col min="9475" max="9475" width="14.7109375" style="1" customWidth="1"/>
    <col min="9476" max="9476" width="15.5703125" style="1" customWidth="1"/>
    <col min="9477" max="9722" width="11.42578125" style="1"/>
    <col min="9723" max="9723" width="15.85546875" style="1" customWidth="1"/>
    <col min="9724" max="9724" width="39.7109375" style="1" customWidth="1"/>
    <col min="9725" max="9725" width="14.85546875" style="1" customWidth="1"/>
    <col min="9726" max="9726" width="11.42578125" style="1"/>
    <col min="9727" max="9728" width="13.7109375" style="1" bestFit="1" customWidth="1"/>
    <col min="9729" max="9730" width="12.7109375" style="1" bestFit="1" customWidth="1"/>
    <col min="9731" max="9731" width="14.7109375" style="1" customWidth="1"/>
    <col min="9732" max="9732" width="15.5703125" style="1" customWidth="1"/>
    <col min="9733" max="9978" width="11.42578125" style="1"/>
    <col min="9979" max="9979" width="15.85546875" style="1" customWidth="1"/>
    <col min="9980" max="9980" width="39.7109375" style="1" customWidth="1"/>
    <col min="9981" max="9981" width="14.85546875" style="1" customWidth="1"/>
    <col min="9982" max="9982" width="11.42578125" style="1"/>
    <col min="9983" max="9984" width="13.7109375" style="1" bestFit="1" customWidth="1"/>
    <col min="9985" max="9986" width="12.7109375" style="1" bestFit="1" customWidth="1"/>
    <col min="9987" max="9987" width="14.7109375" style="1" customWidth="1"/>
    <col min="9988" max="9988" width="15.5703125" style="1" customWidth="1"/>
    <col min="9989" max="10234" width="11.42578125" style="1"/>
    <col min="10235" max="10235" width="15.85546875" style="1" customWidth="1"/>
    <col min="10236" max="10236" width="39.7109375" style="1" customWidth="1"/>
    <col min="10237" max="10237" width="14.85546875" style="1" customWidth="1"/>
    <col min="10238" max="10238" width="11.42578125" style="1"/>
    <col min="10239" max="10240" width="13.7109375" style="1" bestFit="1" customWidth="1"/>
    <col min="10241" max="10242" width="12.7109375" style="1" bestFit="1" customWidth="1"/>
    <col min="10243" max="10243" width="14.7109375" style="1" customWidth="1"/>
    <col min="10244" max="10244" width="15.5703125" style="1" customWidth="1"/>
    <col min="10245" max="10490" width="11.42578125" style="1"/>
    <col min="10491" max="10491" width="15.85546875" style="1" customWidth="1"/>
    <col min="10492" max="10492" width="39.7109375" style="1" customWidth="1"/>
    <col min="10493" max="10493" width="14.85546875" style="1" customWidth="1"/>
    <col min="10494" max="10494" width="11.42578125" style="1"/>
    <col min="10495" max="10496" width="13.7109375" style="1" bestFit="1" customWidth="1"/>
    <col min="10497" max="10498" width="12.7109375" style="1" bestFit="1" customWidth="1"/>
    <col min="10499" max="10499" width="14.7109375" style="1" customWidth="1"/>
    <col min="10500" max="10500" width="15.5703125" style="1" customWidth="1"/>
    <col min="10501" max="10746" width="11.42578125" style="1"/>
    <col min="10747" max="10747" width="15.85546875" style="1" customWidth="1"/>
    <col min="10748" max="10748" width="39.7109375" style="1" customWidth="1"/>
    <col min="10749" max="10749" width="14.85546875" style="1" customWidth="1"/>
    <col min="10750" max="10750" width="11.42578125" style="1"/>
    <col min="10751" max="10752" width="13.7109375" style="1" bestFit="1" customWidth="1"/>
    <col min="10753" max="10754" width="12.7109375" style="1" bestFit="1" customWidth="1"/>
    <col min="10755" max="10755" width="14.7109375" style="1" customWidth="1"/>
    <col min="10756" max="10756" width="15.5703125" style="1" customWidth="1"/>
    <col min="10757" max="11002" width="11.42578125" style="1"/>
    <col min="11003" max="11003" width="15.85546875" style="1" customWidth="1"/>
    <col min="11004" max="11004" width="39.7109375" style="1" customWidth="1"/>
    <col min="11005" max="11005" width="14.85546875" style="1" customWidth="1"/>
    <col min="11006" max="11006" width="11.42578125" style="1"/>
    <col min="11007" max="11008" width="13.7109375" style="1" bestFit="1" customWidth="1"/>
    <col min="11009" max="11010" width="12.7109375" style="1" bestFit="1" customWidth="1"/>
    <col min="11011" max="11011" width="14.7109375" style="1" customWidth="1"/>
    <col min="11012" max="11012" width="15.5703125" style="1" customWidth="1"/>
    <col min="11013" max="11258" width="11.42578125" style="1"/>
    <col min="11259" max="11259" width="15.85546875" style="1" customWidth="1"/>
    <col min="11260" max="11260" width="39.7109375" style="1" customWidth="1"/>
    <col min="11261" max="11261" width="14.85546875" style="1" customWidth="1"/>
    <col min="11262" max="11262" width="11.42578125" style="1"/>
    <col min="11263" max="11264" width="13.7109375" style="1" bestFit="1" customWidth="1"/>
    <col min="11265" max="11266" width="12.7109375" style="1" bestFit="1" customWidth="1"/>
    <col min="11267" max="11267" width="14.7109375" style="1" customWidth="1"/>
    <col min="11268" max="11268" width="15.5703125" style="1" customWidth="1"/>
    <col min="11269" max="11514" width="11.42578125" style="1"/>
    <col min="11515" max="11515" width="15.85546875" style="1" customWidth="1"/>
    <col min="11516" max="11516" width="39.7109375" style="1" customWidth="1"/>
    <col min="11517" max="11517" width="14.85546875" style="1" customWidth="1"/>
    <col min="11518" max="11518" width="11.42578125" style="1"/>
    <col min="11519" max="11520" width="13.7109375" style="1" bestFit="1" customWidth="1"/>
    <col min="11521" max="11522" width="12.7109375" style="1" bestFit="1" customWidth="1"/>
    <col min="11523" max="11523" width="14.7109375" style="1" customWidth="1"/>
    <col min="11524" max="11524" width="15.5703125" style="1" customWidth="1"/>
    <col min="11525" max="11770" width="11.42578125" style="1"/>
    <col min="11771" max="11771" width="15.85546875" style="1" customWidth="1"/>
    <col min="11772" max="11772" width="39.7109375" style="1" customWidth="1"/>
    <col min="11773" max="11773" width="14.85546875" style="1" customWidth="1"/>
    <col min="11774" max="11774" width="11.42578125" style="1"/>
    <col min="11775" max="11776" width="13.7109375" style="1" bestFit="1" customWidth="1"/>
    <col min="11777" max="11778" width="12.7109375" style="1" bestFit="1" customWidth="1"/>
    <col min="11779" max="11779" width="14.7109375" style="1" customWidth="1"/>
    <col min="11780" max="11780" width="15.5703125" style="1" customWidth="1"/>
    <col min="11781" max="12026" width="11.42578125" style="1"/>
    <col min="12027" max="12027" width="15.85546875" style="1" customWidth="1"/>
    <col min="12028" max="12028" width="39.7109375" style="1" customWidth="1"/>
    <col min="12029" max="12029" width="14.85546875" style="1" customWidth="1"/>
    <col min="12030" max="12030" width="11.42578125" style="1"/>
    <col min="12031" max="12032" width="13.7109375" style="1" bestFit="1" customWidth="1"/>
    <col min="12033" max="12034" width="12.7109375" style="1" bestFit="1" customWidth="1"/>
    <col min="12035" max="12035" width="14.7109375" style="1" customWidth="1"/>
    <col min="12036" max="12036" width="15.5703125" style="1" customWidth="1"/>
    <col min="12037" max="12282" width="11.42578125" style="1"/>
    <col min="12283" max="12283" width="15.85546875" style="1" customWidth="1"/>
    <col min="12284" max="12284" width="39.7109375" style="1" customWidth="1"/>
    <col min="12285" max="12285" width="14.85546875" style="1" customWidth="1"/>
    <col min="12286" max="12286" width="11.42578125" style="1"/>
    <col min="12287" max="12288" width="13.7109375" style="1" bestFit="1" customWidth="1"/>
    <col min="12289" max="12290" width="12.7109375" style="1" bestFit="1" customWidth="1"/>
    <col min="12291" max="12291" width="14.7109375" style="1" customWidth="1"/>
    <col min="12292" max="12292" width="15.5703125" style="1" customWidth="1"/>
    <col min="12293" max="12538" width="11.42578125" style="1"/>
    <col min="12539" max="12539" width="15.85546875" style="1" customWidth="1"/>
    <col min="12540" max="12540" width="39.7109375" style="1" customWidth="1"/>
    <col min="12541" max="12541" width="14.85546875" style="1" customWidth="1"/>
    <col min="12542" max="12542" width="11.42578125" style="1"/>
    <col min="12543" max="12544" width="13.7109375" style="1" bestFit="1" customWidth="1"/>
    <col min="12545" max="12546" width="12.7109375" style="1" bestFit="1" customWidth="1"/>
    <col min="12547" max="12547" width="14.7109375" style="1" customWidth="1"/>
    <col min="12548" max="12548" width="15.5703125" style="1" customWidth="1"/>
    <col min="12549" max="12794" width="11.42578125" style="1"/>
    <col min="12795" max="12795" width="15.85546875" style="1" customWidth="1"/>
    <col min="12796" max="12796" width="39.7109375" style="1" customWidth="1"/>
    <col min="12797" max="12797" width="14.85546875" style="1" customWidth="1"/>
    <col min="12798" max="12798" width="11.42578125" style="1"/>
    <col min="12799" max="12800" width="13.7109375" style="1" bestFit="1" customWidth="1"/>
    <col min="12801" max="12802" width="12.7109375" style="1" bestFit="1" customWidth="1"/>
    <col min="12803" max="12803" width="14.7109375" style="1" customWidth="1"/>
    <col min="12804" max="12804" width="15.5703125" style="1" customWidth="1"/>
    <col min="12805" max="13050" width="11.42578125" style="1"/>
    <col min="13051" max="13051" width="15.85546875" style="1" customWidth="1"/>
    <col min="13052" max="13052" width="39.7109375" style="1" customWidth="1"/>
    <col min="13053" max="13053" width="14.85546875" style="1" customWidth="1"/>
    <col min="13054" max="13054" width="11.42578125" style="1"/>
    <col min="13055" max="13056" width="13.7109375" style="1" bestFit="1" customWidth="1"/>
    <col min="13057" max="13058" width="12.7109375" style="1" bestFit="1" customWidth="1"/>
    <col min="13059" max="13059" width="14.7109375" style="1" customWidth="1"/>
    <col min="13060" max="13060" width="15.5703125" style="1" customWidth="1"/>
    <col min="13061" max="13306" width="11.42578125" style="1"/>
    <col min="13307" max="13307" width="15.85546875" style="1" customWidth="1"/>
    <col min="13308" max="13308" width="39.7109375" style="1" customWidth="1"/>
    <col min="13309" max="13309" width="14.85546875" style="1" customWidth="1"/>
    <col min="13310" max="13310" width="11.42578125" style="1"/>
    <col min="13311" max="13312" width="13.7109375" style="1" bestFit="1" customWidth="1"/>
    <col min="13313" max="13314" width="12.7109375" style="1" bestFit="1" customWidth="1"/>
    <col min="13315" max="13315" width="14.7109375" style="1" customWidth="1"/>
    <col min="13316" max="13316" width="15.5703125" style="1" customWidth="1"/>
    <col min="13317" max="13562" width="11.42578125" style="1"/>
    <col min="13563" max="13563" width="15.85546875" style="1" customWidth="1"/>
    <col min="13564" max="13564" width="39.7109375" style="1" customWidth="1"/>
    <col min="13565" max="13565" width="14.85546875" style="1" customWidth="1"/>
    <col min="13566" max="13566" width="11.42578125" style="1"/>
    <col min="13567" max="13568" width="13.7109375" style="1" bestFit="1" customWidth="1"/>
    <col min="13569" max="13570" width="12.7109375" style="1" bestFit="1" customWidth="1"/>
    <col min="13571" max="13571" width="14.7109375" style="1" customWidth="1"/>
    <col min="13572" max="13572" width="15.5703125" style="1" customWidth="1"/>
    <col min="13573" max="13818" width="11.42578125" style="1"/>
    <col min="13819" max="13819" width="15.85546875" style="1" customWidth="1"/>
    <col min="13820" max="13820" width="39.7109375" style="1" customWidth="1"/>
    <col min="13821" max="13821" width="14.85546875" style="1" customWidth="1"/>
    <col min="13822" max="13822" width="11.42578125" style="1"/>
    <col min="13823" max="13824" width="13.7109375" style="1" bestFit="1" customWidth="1"/>
    <col min="13825" max="13826" width="12.7109375" style="1" bestFit="1" customWidth="1"/>
    <col min="13827" max="13827" width="14.7109375" style="1" customWidth="1"/>
    <col min="13828" max="13828" width="15.5703125" style="1" customWidth="1"/>
    <col min="13829" max="14074" width="11.42578125" style="1"/>
    <col min="14075" max="14075" width="15.85546875" style="1" customWidth="1"/>
    <col min="14076" max="14076" width="39.7109375" style="1" customWidth="1"/>
    <col min="14077" max="14077" width="14.85546875" style="1" customWidth="1"/>
    <col min="14078" max="14078" width="11.42578125" style="1"/>
    <col min="14079" max="14080" width="13.7109375" style="1" bestFit="1" customWidth="1"/>
    <col min="14081" max="14082" width="12.7109375" style="1" bestFit="1" customWidth="1"/>
    <col min="14083" max="14083" width="14.7109375" style="1" customWidth="1"/>
    <col min="14084" max="14084" width="15.5703125" style="1" customWidth="1"/>
    <col min="14085" max="14330" width="11.42578125" style="1"/>
    <col min="14331" max="14331" width="15.85546875" style="1" customWidth="1"/>
    <col min="14332" max="14332" width="39.7109375" style="1" customWidth="1"/>
    <col min="14333" max="14333" width="14.85546875" style="1" customWidth="1"/>
    <col min="14334" max="14334" width="11.42578125" style="1"/>
    <col min="14335" max="14336" width="13.7109375" style="1" bestFit="1" customWidth="1"/>
    <col min="14337" max="14338" width="12.7109375" style="1" bestFit="1" customWidth="1"/>
    <col min="14339" max="14339" width="14.7109375" style="1" customWidth="1"/>
    <col min="14340" max="14340" width="15.5703125" style="1" customWidth="1"/>
    <col min="14341" max="14586" width="11.42578125" style="1"/>
    <col min="14587" max="14587" width="15.85546875" style="1" customWidth="1"/>
    <col min="14588" max="14588" width="39.7109375" style="1" customWidth="1"/>
    <col min="14589" max="14589" width="14.85546875" style="1" customWidth="1"/>
    <col min="14590" max="14590" width="11.42578125" style="1"/>
    <col min="14591" max="14592" width="13.7109375" style="1" bestFit="1" customWidth="1"/>
    <col min="14593" max="14594" width="12.7109375" style="1" bestFit="1" customWidth="1"/>
    <col min="14595" max="14595" width="14.7109375" style="1" customWidth="1"/>
    <col min="14596" max="14596" width="15.5703125" style="1" customWidth="1"/>
    <col min="14597" max="14842" width="11.42578125" style="1"/>
    <col min="14843" max="14843" width="15.85546875" style="1" customWidth="1"/>
    <col min="14844" max="14844" width="39.7109375" style="1" customWidth="1"/>
    <col min="14845" max="14845" width="14.85546875" style="1" customWidth="1"/>
    <col min="14846" max="14846" width="11.42578125" style="1"/>
    <col min="14847" max="14848" width="13.7109375" style="1" bestFit="1" customWidth="1"/>
    <col min="14849" max="14850" width="12.7109375" style="1" bestFit="1" customWidth="1"/>
    <col min="14851" max="14851" width="14.7109375" style="1" customWidth="1"/>
    <col min="14852" max="14852" width="15.5703125" style="1" customWidth="1"/>
    <col min="14853" max="15098" width="11.42578125" style="1"/>
    <col min="15099" max="15099" width="15.85546875" style="1" customWidth="1"/>
    <col min="15100" max="15100" width="39.7109375" style="1" customWidth="1"/>
    <col min="15101" max="15101" width="14.85546875" style="1" customWidth="1"/>
    <col min="15102" max="15102" width="11.42578125" style="1"/>
    <col min="15103" max="15104" width="13.7109375" style="1" bestFit="1" customWidth="1"/>
    <col min="15105" max="15106" width="12.7109375" style="1" bestFit="1" customWidth="1"/>
    <col min="15107" max="15107" width="14.7109375" style="1" customWidth="1"/>
    <col min="15108" max="15108" width="15.5703125" style="1" customWidth="1"/>
    <col min="15109" max="15354" width="11.42578125" style="1"/>
    <col min="15355" max="15355" width="15.85546875" style="1" customWidth="1"/>
    <col min="15356" max="15356" width="39.7109375" style="1" customWidth="1"/>
    <col min="15357" max="15357" width="14.85546875" style="1" customWidth="1"/>
    <col min="15358" max="15358" width="11.42578125" style="1"/>
    <col min="15359" max="15360" width="13.7109375" style="1" bestFit="1" customWidth="1"/>
    <col min="15361" max="15362" width="12.7109375" style="1" bestFit="1" customWidth="1"/>
    <col min="15363" max="15363" width="14.7109375" style="1" customWidth="1"/>
    <col min="15364" max="15364" width="15.5703125" style="1" customWidth="1"/>
    <col min="15365" max="15610" width="11.42578125" style="1"/>
    <col min="15611" max="15611" width="15.85546875" style="1" customWidth="1"/>
    <col min="15612" max="15612" width="39.7109375" style="1" customWidth="1"/>
    <col min="15613" max="15613" width="14.85546875" style="1" customWidth="1"/>
    <col min="15614" max="15614" width="11.42578125" style="1"/>
    <col min="15615" max="15616" width="13.7109375" style="1" bestFit="1" customWidth="1"/>
    <col min="15617" max="15618" width="12.7109375" style="1" bestFit="1" customWidth="1"/>
    <col min="15619" max="15619" width="14.7109375" style="1" customWidth="1"/>
    <col min="15620" max="15620" width="15.5703125" style="1" customWidth="1"/>
    <col min="15621" max="15866" width="11.42578125" style="1"/>
    <col min="15867" max="15867" width="15.85546875" style="1" customWidth="1"/>
    <col min="15868" max="15868" width="39.7109375" style="1" customWidth="1"/>
    <col min="15869" max="15869" width="14.85546875" style="1" customWidth="1"/>
    <col min="15870" max="15870" width="11.42578125" style="1"/>
    <col min="15871" max="15872" width="13.7109375" style="1" bestFit="1" customWidth="1"/>
    <col min="15873" max="15874" width="12.7109375" style="1" bestFit="1" customWidth="1"/>
    <col min="15875" max="15875" width="14.7109375" style="1" customWidth="1"/>
    <col min="15876" max="15876" width="15.5703125" style="1" customWidth="1"/>
    <col min="15877" max="16122" width="11.42578125" style="1"/>
    <col min="16123" max="16123" width="15.85546875" style="1" customWidth="1"/>
    <col min="16124" max="16124" width="39.7109375" style="1" customWidth="1"/>
    <col min="16125" max="16125" width="14.85546875" style="1" customWidth="1"/>
    <col min="16126" max="16126" width="11.42578125" style="1"/>
    <col min="16127" max="16128" width="13.7109375" style="1" bestFit="1" customWidth="1"/>
    <col min="16129" max="16130" width="12.7109375" style="1" bestFit="1" customWidth="1"/>
    <col min="16131" max="16131" width="14.7109375" style="1" customWidth="1"/>
    <col min="16132" max="16132" width="15.5703125" style="1" customWidth="1"/>
    <col min="16133" max="16384" width="11.42578125" style="1"/>
  </cols>
  <sheetData>
    <row r="1" spans="1:12" s="2" customFormat="1" ht="25.5" x14ac:dyDescent="0.25">
      <c r="A1" s="6" t="s">
        <v>84</v>
      </c>
      <c r="B1" s="6" t="s">
        <v>10</v>
      </c>
      <c r="C1" s="6" t="s">
        <v>9</v>
      </c>
      <c r="D1" s="143" t="s">
        <v>8</v>
      </c>
      <c r="E1" s="6" t="s">
        <v>7</v>
      </c>
      <c r="F1" s="6" t="s">
        <v>6</v>
      </c>
      <c r="G1" s="6" t="s">
        <v>1038</v>
      </c>
      <c r="H1" s="6" t="s">
        <v>5</v>
      </c>
      <c r="I1" s="6" t="s">
        <v>4</v>
      </c>
      <c r="J1" s="6" t="s">
        <v>3</v>
      </c>
      <c r="K1" s="7" t="s">
        <v>2</v>
      </c>
      <c r="L1" s="7" t="s">
        <v>1</v>
      </c>
    </row>
    <row r="2" spans="1:12" s="316" customFormat="1" ht="15" x14ac:dyDescent="0.25">
      <c r="A2" s="337" t="s">
        <v>13</v>
      </c>
      <c r="B2" s="337" t="s">
        <v>22</v>
      </c>
      <c r="C2" s="337" t="str">
        <f>VLOOKUP(B2,DATOS!$A$1:$B$19,2,0)</f>
        <v>GASTOS EN PERSONAL</v>
      </c>
      <c r="D2" s="338">
        <v>9002385.7300000004</v>
      </c>
      <c r="E2" s="338">
        <v>520314.3699999997</v>
      </c>
      <c r="F2" s="338">
        <v>9522700.1000000015</v>
      </c>
      <c r="G2" s="338">
        <v>79296</v>
      </c>
      <c r="H2" s="338">
        <v>8576807.459999999</v>
      </c>
      <c r="I2" s="338">
        <v>8574039.7199999988</v>
      </c>
      <c r="J2" s="338">
        <v>8552308</v>
      </c>
      <c r="K2" s="338">
        <f>+F2-H2</f>
        <v>945892.64000000246</v>
      </c>
      <c r="L2" s="338">
        <f>+F2-I2</f>
        <v>948660.38000000268</v>
      </c>
    </row>
    <row r="3" spans="1:12" s="316" customFormat="1" ht="15" x14ac:dyDescent="0.25">
      <c r="A3" s="337" t="s">
        <v>13</v>
      </c>
      <c r="B3" s="337" t="s">
        <v>23</v>
      </c>
      <c r="C3" s="337" t="str">
        <f>VLOOKUP(B3,DATOS!$A$1:$B$19,2,0)</f>
        <v>BIENES Y SERVICIOS DE CONSUMO</v>
      </c>
      <c r="D3" s="338">
        <v>3355600</v>
      </c>
      <c r="E3" s="338">
        <v>-5.3660187404602766E-11</v>
      </c>
      <c r="F3" s="338">
        <v>3355600</v>
      </c>
      <c r="G3" s="338">
        <v>405467.58</v>
      </c>
      <c r="H3" s="338">
        <v>1354182.5799999998</v>
      </c>
      <c r="I3" s="338">
        <v>919769.62999999977</v>
      </c>
      <c r="J3" s="338">
        <v>891640.30999999982</v>
      </c>
      <c r="K3" s="338">
        <f t="shared" ref="K3:K10" si="0">+F3-H3</f>
        <v>2001417.4200000002</v>
      </c>
      <c r="L3" s="338">
        <f t="shared" ref="L3:L10" si="1">+F3-I3</f>
        <v>2435830.37</v>
      </c>
    </row>
    <row r="4" spans="1:12" s="316" customFormat="1" ht="15" x14ac:dyDescent="0.25">
      <c r="A4" s="337" t="s">
        <v>13</v>
      </c>
      <c r="B4" s="337" t="s">
        <v>11</v>
      </c>
      <c r="C4" s="337" t="str">
        <f>VLOOKUP(B4,DATOS!$A$1:$B$19,2,0)</f>
        <v>OTROS GASTOS CORRIENTES</v>
      </c>
      <c r="D4" s="338">
        <v>1372030</v>
      </c>
      <c r="E4" s="338">
        <v>-37702.120000000003</v>
      </c>
      <c r="F4" s="338">
        <v>1334327.8800000001</v>
      </c>
      <c r="G4" s="338">
        <v>281651.42</v>
      </c>
      <c r="H4" s="338">
        <v>529913.02999999991</v>
      </c>
      <c r="I4" s="338">
        <v>528003.3899999999</v>
      </c>
      <c r="J4" s="338">
        <v>519237.91000000003</v>
      </c>
      <c r="K4" s="338">
        <f t="shared" si="0"/>
        <v>804414.85000000021</v>
      </c>
      <c r="L4" s="338">
        <f t="shared" si="1"/>
        <v>806324.49000000022</v>
      </c>
    </row>
    <row r="5" spans="1:12" s="316" customFormat="1" ht="15" x14ac:dyDescent="0.25">
      <c r="A5" s="337" t="s">
        <v>13</v>
      </c>
      <c r="B5" s="337" t="s">
        <v>12</v>
      </c>
      <c r="C5" s="337" t="str">
        <f>VLOOKUP(B5,DATOS!$A$1:$B$19,2,0)</f>
        <v xml:space="preserve">TRANSFERENCIAS Y DONACIONES CORRIENTES         </v>
      </c>
      <c r="D5" s="338">
        <v>1702500</v>
      </c>
      <c r="E5" s="338">
        <v>0</v>
      </c>
      <c r="F5" s="338">
        <v>1702500</v>
      </c>
      <c r="G5" s="338">
        <v>0</v>
      </c>
      <c r="H5" s="338">
        <v>134600.97</v>
      </c>
      <c r="I5" s="338">
        <v>134600.97</v>
      </c>
      <c r="J5" s="338">
        <v>134578.29999999999</v>
      </c>
      <c r="K5" s="338">
        <f t="shared" si="0"/>
        <v>1567899.03</v>
      </c>
      <c r="L5" s="338">
        <f t="shared" si="1"/>
        <v>1567899.03</v>
      </c>
    </row>
    <row r="6" spans="1:12" s="316" customFormat="1" ht="15" x14ac:dyDescent="0.25">
      <c r="A6" s="337" t="s">
        <v>13</v>
      </c>
      <c r="B6" s="337" t="s">
        <v>14</v>
      </c>
      <c r="C6" s="337" t="str">
        <f>VLOOKUP(B6,DATOS!$A$1:$B$19,2,0)</f>
        <v>GASTOS EN PERSONAL PARA INVERSIÓN</v>
      </c>
      <c r="D6" s="338">
        <v>40157674.149999991</v>
      </c>
      <c r="E6" s="338">
        <v>5905882.8200000003</v>
      </c>
      <c r="F6" s="338">
        <v>46063556.969999999</v>
      </c>
      <c r="G6" s="338">
        <v>431172</v>
      </c>
      <c r="H6" s="338">
        <v>33791481.320000008</v>
      </c>
      <c r="I6" s="338">
        <v>33782594.13000001</v>
      </c>
      <c r="J6" s="338">
        <v>33774316.680000007</v>
      </c>
      <c r="K6" s="338">
        <f t="shared" si="0"/>
        <v>12272075.649999991</v>
      </c>
      <c r="L6" s="338">
        <f t="shared" si="1"/>
        <v>12280962.839999989</v>
      </c>
    </row>
    <row r="7" spans="1:12" s="316" customFormat="1" ht="15" x14ac:dyDescent="0.25">
      <c r="A7" s="337" t="s">
        <v>13</v>
      </c>
      <c r="B7" s="337" t="s">
        <v>15</v>
      </c>
      <c r="C7" s="337" t="str">
        <f>VLOOKUP(B7,DATOS!$A$1:$B$19,2,0)</f>
        <v>BIENES Y SERVICIOS PARA INVERSION</v>
      </c>
      <c r="D7" s="338">
        <v>53936100</v>
      </c>
      <c r="E7" s="338">
        <v>6263569.7800000012</v>
      </c>
      <c r="F7" s="338">
        <v>60199669.780000001</v>
      </c>
      <c r="G7" s="338">
        <v>12054504.220000001</v>
      </c>
      <c r="H7" s="338">
        <v>44635157.38000001</v>
      </c>
      <c r="I7" s="338">
        <v>23128835.82</v>
      </c>
      <c r="J7" s="338">
        <v>20718270.760000005</v>
      </c>
      <c r="K7" s="338">
        <f t="shared" si="0"/>
        <v>15564512.399999991</v>
      </c>
      <c r="L7" s="338">
        <f t="shared" si="1"/>
        <v>37070833.960000001</v>
      </c>
    </row>
    <row r="8" spans="1:12" s="316" customFormat="1" ht="15" x14ac:dyDescent="0.25">
      <c r="A8" s="337" t="s">
        <v>13</v>
      </c>
      <c r="B8" s="337" t="s">
        <v>16</v>
      </c>
      <c r="C8" s="337" t="str">
        <f>VLOOKUP(B8,DATOS!$A$1:$B$19,2,0)</f>
        <v>OBRAS PÚBLICAS</v>
      </c>
      <c r="D8" s="338">
        <v>122081917.78999999</v>
      </c>
      <c r="E8" s="338">
        <v>68276153.079999998</v>
      </c>
      <c r="F8" s="338">
        <v>190358070.87000003</v>
      </c>
      <c r="G8" s="338">
        <v>17962633.800000001</v>
      </c>
      <c r="H8" s="338">
        <v>115918747.01000001</v>
      </c>
      <c r="I8" s="338">
        <v>76228972.580000013</v>
      </c>
      <c r="J8" s="338">
        <v>42595503.969999999</v>
      </c>
      <c r="K8" s="338">
        <f t="shared" si="0"/>
        <v>74439323.860000029</v>
      </c>
      <c r="L8" s="338">
        <f t="shared" si="1"/>
        <v>114129098.29000002</v>
      </c>
    </row>
    <row r="9" spans="1:12" s="316" customFormat="1" ht="15" x14ac:dyDescent="0.25">
      <c r="A9" s="337" t="s">
        <v>13</v>
      </c>
      <c r="B9" s="337" t="s">
        <v>18</v>
      </c>
      <c r="C9" s="337" t="str">
        <f>VLOOKUP(B9,DATOS!$A$1:$B$19,2,0)</f>
        <v>TRANSFERENCIAS Y DONACIONES PARA INVERSIÓN</v>
      </c>
      <c r="D9" s="338">
        <v>524000</v>
      </c>
      <c r="E9" s="338">
        <v>153000</v>
      </c>
      <c r="F9" s="338">
        <v>677000</v>
      </c>
      <c r="G9" s="338">
        <v>123000</v>
      </c>
      <c r="H9" s="338">
        <v>467433.11</v>
      </c>
      <c r="I9" s="338">
        <v>392433.11</v>
      </c>
      <c r="J9" s="338">
        <v>260275.44</v>
      </c>
      <c r="K9" s="338">
        <f t="shared" si="0"/>
        <v>209566.89</v>
      </c>
      <c r="L9" s="338">
        <f t="shared" si="1"/>
        <v>284566.89</v>
      </c>
    </row>
    <row r="10" spans="1:12" s="316" customFormat="1" ht="15" x14ac:dyDescent="0.25">
      <c r="A10" s="337" t="s">
        <v>13</v>
      </c>
      <c r="B10" s="337" t="s">
        <v>19</v>
      </c>
      <c r="C10" s="337" t="str">
        <f>VLOOKUP(B10,DATOS!$A$1:$B$19,2,0)</f>
        <v>BIENES DE LARGA DURACIÓN</v>
      </c>
      <c r="D10" s="338">
        <v>7999480</v>
      </c>
      <c r="E10" s="338">
        <v>-5398856.6400000006</v>
      </c>
      <c r="F10" s="338">
        <v>2600623.36</v>
      </c>
      <c r="G10" s="338">
        <v>78673.039999999994</v>
      </c>
      <c r="H10" s="338">
        <v>2253748.1900000004</v>
      </c>
      <c r="I10" s="338">
        <v>1410680.45</v>
      </c>
      <c r="J10" s="338">
        <v>1393523.77</v>
      </c>
      <c r="K10" s="338">
        <f t="shared" si="0"/>
        <v>346875.16999999946</v>
      </c>
      <c r="L10" s="338">
        <f t="shared" si="1"/>
        <v>1189942.9099999999</v>
      </c>
    </row>
    <row r="11" spans="1:12" customFormat="1" ht="15" x14ac:dyDescent="0.25">
      <c r="A11" s="342"/>
      <c r="B11" s="339"/>
      <c r="C11" s="340" t="s">
        <v>90</v>
      </c>
      <c r="D11" s="341">
        <f>SUM(D2:D10)</f>
        <v>240131687.66999999</v>
      </c>
      <c r="E11" s="341">
        <f t="shared" ref="E11:L11" si="2">SUM(E2:E10)</f>
        <v>75682361.290000007</v>
      </c>
      <c r="F11" s="341">
        <f t="shared" si="2"/>
        <v>315814048.96000004</v>
      </c>
      <c r="G11" s="341"/>
      <c r="H11" s="341">
        <f t="shared" si="2"/>
        <v>207662071.05000001</v>
      </c>
      <c r="I11" s="341">
        <f t="shared" si="2"/>
        <v>145099929.80000001</v>
      </c>
      <c r="J11" s="341">
        <f t="shared" si="2"/>
        <v>108839655.14</v>
      </c>
      <c r="K11" s="341">
        <f t="shared" si="2"/>
        <v>108151977.91000001</v>
      </c>
      <c r="L11" s="341">
        <f t="shared" si="2"/>
        <v>170714119.16</v>
      </c>
    </row>
    <row r="12" spans="1:12" customFormat="1" ht="15" x14ac:dyDescent="0.25">
      <c r="D12" s="26"/>
    </row>
    <row r="13" spans="1:12" customFormat="1" ht="15" x14ac:dyDescent="0.25">
      <c r="D13" s="26"/>
    </row>
  </sheetData>
  <pageMargins left="0.75" right="0.75" top="1" bottom="1" header="0" footer="0"/>
  <pageSetup scale="55" fitToHeight="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N26"/>
  <sheetViews>
    <sheetView topLeftCell="A2" zoomScale="80" zoomScaleNormal="80" workbookViewId="0">
      <selection activeCell="A12" sqref="A12:L12"/>
    </sheetView>
  </sheetViews>
  <sheetFormatPr baseColWidth="10" defaultRowHeight="15" x14ac:dyDescent="0.25"/>
  <cols>
    <col min="2" max="2" width="8.42578125" customWidth="1"/>
    <col min="3" max="3" width="28.140625" customWidth="1"/>
    <col min="4" max="4" width="17" style="26" bestFit="1" customWidth="1"/>
    <col min="5" max="5" width="16.140625" customWidth="1"/>
    <col min="6" max="6" width="15.5703125" bestFit="1" customWidth="1"/>
    <col min="7" max="7" width="15.5703125" customWidth="1"/>
    <col min="8" max="11" width="15.5703125" bestFit="1" customWidth="1"/>
    <col min="12" max="12" width="16.5703125" customWidth="1"/>
  </cols>
  <sheetData>
    <row r="1" spans="1:14" hidden="1" x14ac:dyDescent="0.25">
      <c r="C1" s="31" t="s">
        <v>67</v>
      </c>
      <c r="D1" s="32" t="s">
        <v>69</v>
      </c>
      <c r="E1" s="32" t="s">
        <v>70</v>
      </c>
      <c r="F1" s="32" t="s">
        <v>69</v>
      </c>
      <c r="G1" s="32"/>
      <c r="H1" s="32" t="s">
        <v>71</v>
      </c>
      <c r="I1" s="32" t="s">
        <v>72</v>
      </c>
      <c r="J1" s="32"/>
      <c r="K1" s="32"/>
      <c r="L1" s="32" t="s">
        <v>73</v>
      </c>
    </row>
    <row r="2" spans="1:14" s="2" customFormat="1" ht="30" customHeight="1" thickBot="1" x14ac:dyDescent="0.3">
      <c r="A2" s="4" t="s">
        <v>84</v>
      </c>
      <c r="B2" s="4" t="s">
        <v>10</v>
      </c>
      <c r="C2" s="4" t="s">
        <v>9</v>
      </c>
      <c r="D2" s="156" t="s">
        <v>8</v>
      </c>
      <c r="E2" s="4" t="s">
        <v>7</v>
      </c>
      <c r="F2" s="4" t="s">
        <v>6</v>
      </c>
      <c r="G2" s="4" t="s">
        <v>1038</v>
      </c>
      <c r="H2" s="4" t="s">
        <v>5</v>
      </c>
      <c r="I2" s="4" t="s">
        <v>4</v>
      </c>
      <c r="J2" s="4" t="s">
        <v>3</v>
      </c>
      <c r="K2" s="3" t="s">
        <v>2</v>
      </c>
      <c r="L2" s="3" t="s">
        <v>1</v>
      </c>
    </row>
    <row r="3" spans="1:14" s="345" customFormat="1" ht="30" x14ac:dyDescent="0.25">
      <c r="A3" s="314" t="s">
        <v>101</v>
      </c>
      <c r="B3" s="314" t="s">
        <v>61</v>
      </c>
      <c r="C3" s="343" t="str">
        <f>VLOOKUP(B3,DATOS!$A$1:$B$19,2,0)</f>
        <v>GASTOS EN PERSONAL PARA PRODUCCIÓN</v>
      </c>
      <c r="D3" s="344">
        <v>301336.43</v>
      </c>
      <c r="E3" s="344">
        <v>-53938.79</v>
      </c>
      <c r="F3" s="344">
        <v>247397.64</v>
      </c>
      <c r="G3" s="344"/>
      <c r="H3" s="344">
        <v>157176.19999999998</v>
      </c>
      <c r="I3" s="344">
        <v>156438.34</v>
      </c>
      <c r="J3" s="344"/>
      <c r="K3" s="344">
        <v>90221.440000000002</v>
      </c>
      <c r="L3" s="344">
        <v>90959.299999999988</v>
      </c>
    </row>
    <row r="4" spans="1:14" s="345" customFormat="1" ht="30" x14ac:dyDescent="0.25">
      <c r="A4" s="314" t="s">
        <v>101</v>
      </c>
      <c r="B4" s="314" t="s">
        <v>62</v>
      </c>
      <c r="C4" s="343" t="str">
        <f>VLOOKUP(B4,DATOS!$A$1:$B$19,2,0)</f>
        <v>BIENES Y SERVICIOS PARA PRODUCCIÓN</v>
      </c>
      <c r="D4" s="346">
        <v>1186820.6399999999</v>
      </c>
      <c r="E4" s="346">
        <v>-265567.02</v>
      </c>
      <c r="F4" s="346">
        <v>921253.62</v>
      </c>
      <c r="G4" s="346"/>
      <c r="H4" s="346">
        <v>773161.65</v>
      </c>
      <c r="I4" s="346">
        <v>323688.28999999998</v>
      </c>
      <c r="J4" s="346"/>
      <c r="K4" s="346">
        <v>148091.97</v>
      </c>
      <c r="L4" s="346">
        <v>597565.32999999996</v>
      </c>
    </row>
    <row r="5" spans="1:14" s="345" customFormat="1" ht="30" x14ac:dyDescent="0.25">
      <c r="A5" s="314" t="s">
        <v>101</v>
      </c>
      <c r="B5" s="314" t="s">
        <v>63</v>
      </c>
      <c r="C5" s="343" t="str">
        <f>VLOOKUP(B5,DATOS!$A$1:$B$19,2,0)</f>
        <v>OTROS GASTOS DE PRODUCCIÓN</v>
      </c>
      <c r="D5" s="346">
        <v>159671.17000000001</v>
      </c>
      <c r="E5" s="346">
        <v>-33054.22</v>
      </c>
      <c r="F5" s="346">
        <v>126616.95000000001</v>
      </c>
      <c r="G5" s="346"/>
      <c r="H5" s="346">
        <v>22146.39</v>
      </c>
      <c r="I5" s="346">
        <v>9930.159999999998</v>
      </c>
      <c r="J5" s="346"/>
      <c r="K5" s="346">
        <v>104470.56000000001</v>
      </c>
      <c r="L5" s="346">
        <v>116686.79000000001</v>
      </c>
    </row>
    <row r="6" spans="1:14" s="345" customFormat="1" ht="30" x14ac:dyDescent="0.25">
      <c r="A6" s="314" t="s">
        <v>101</v>
      </c>
      <c r="B6" s="314" t="s">
        <v>14</v>
      </c>
      <c r="C6" s="343" t="str">
        <f>VLOOKUP(B6,DATOS!$A$1:$B$19,2,0)</f>
        <v>GASTOS EN PERSONAL PARA INVERSIÓN</v>
      </c>
      <c r="D6" s="346">
        <v>2252863.9</v>
      </c>
      <c r="E6" s="346">
        <v>66759.92</v>
      </c>
      <c r="F6" s="346">
        <v>2319623.8200000003</v>
      </c>
      <c r="G6" s="346"/>
      <c r="H6" s="346">
        <v>1654057.2800000003</v>
      </c>
      <c r="I6" s="346">
        <v>1653848.9300000002</v>
      </c>
      <c r="J6" s="346"/>
      <c r="K6" s="346">
        <v>665566.53999999992</v>
      </c>
      <c r="L6" s="346">
        <v>665774.8899999999</v>
      </c>
    </row>
    <row r="7" spans="1:14" s="345" customFormat="1" ht="30" x14ac:dyDescent="0.25">
      <c r="A7" s="314" t="s">
        <v>101</v>
      </c>
      <c r="B7" s="314" t="s">
        <v>15</v>
      </c>
      <c r="C7" s="343" t="str">
        <f>VLOOKUP(B7,DATOS!$A$1:$B$19,2,0)</f>
        <v>BIENES Y SERVICIOS PARA INVERSION</v>
      </c>
      <c r="D7" s="346">
        <v>2352095.5500000003</v>
      </c>
      <c r="E7" s="346">
        <v>682691.25</v>
      </c>
      <c r="F7" s="346">
        <v>3034786.8000000007</v>
      </c>
      <c r="G7" s="346"/>
      <c r="H7" s="346">
        <v>1746087.6699999997</v>
      </c>
      <c r="I7" s="346">
        <v>863326.10999999975</v>
      </c>
      <c r="J7" s="346"/>
      <c r="K7" s="346">
        <v>1288699.1300000004</v>
      </c>
      <c r="L7" s="346">
        <v>2171460.6900000004</v>
      </c>
    </row>
    <row r="8" spans="1:14" s="345" customFormat="1" x14ac:dyDescent="0.25">
      <c r="A8" s="314" t="s">
        <v>101</v>
      </c>
      <c r="B8" s="314" t="s">
        <v>17</v>
      </c>
      <c r="C8" s="343" t="str">
        <f>VLOOKUP(B8,DATOS!$A$1:$B$19,2,0)</f>
        <v>OTROS GASTOS DE INVERSIÓN</v>
      </c>
      <c r="D8" s="346">
        <v>352309.61</v>
      </c>
      <c r="E8" s="346">
        <v>-65212.830000000009</v>
      </c>
      <c r="F8" s="346">
        <v>287096.78000000003</v>
      </c>
      <c r="G8" s="346"/>
      <c r="H8" s="346">
        <v>25092.949999999997</v>
      </c>
      <c r="I8" s="346">
        <v>20922.280000000002</v>
      </c>
      <c r="J8" s="346"/>
      <c r="K8" s="346">
        <v>262003.83000000002</v>
      </c>
      <c r="L8" s="346">
        <v>266174.5</v>
      </c>
    </row>
    <row r="9" spans="1:14" s="345" customFormat="1" ht="45" x14ac:dyDescent="0.25">
      <c r="A9" s="314" t="s">
        <v>101</v>
      </c>
      <c r="B9" s="314" t="s">
        <v>18</v>
      </c>
      <c r="C9" s="343" t="str">
        <f>VLOOKUP(B9,DATOS!$A$1:$B$19,2,0)</f>
        <v>TRANSFERENCIAS Y DONACIONES PARA INVERSIÓN</v>
      </c>
      <c r="D9" s="346">
        <v>67200</v>
      </c>
      <c r="E9" s="346">
        <v>10830.660000000003</v>
      </c>
      <c r="F9" s="346">
        <v>78030.66</v>
      </c>
      <c r="G9" s="346"/>
      <c r="H9" s="346">
        <v>48002.13</v>
      </c>
      <c r="I9" s="346">
        <v>43795.13</v>
      </c>
      <c r="J9" s="346"/>
      <c r="K9" s="346">
        <v>30028.530000000002</v>
      </c>
      <c r="L9" s="346">
        <v>34235.53</v>
      </c>
    </row>
    <row r="10" spans="1:14" s="345" customFormat="1" x14ac:dyDescent="0.25">
      <c r="A10" s="314" t="s">
        <v>101</v>
      </c>
      <c r="B10" s="314" t="s">
        <v>19</v>
      </c>
      <c r="C10" s="343" t="str">
        <f>VLOOKUP(B10,DATOS!$A$1:$B$19,2,0)</f>
        <v>BIENES DE LARGA DURACIÓN</v>
      </c>
      <c r="D10" s="346">
        <v>43700.4</v>
      </c>
      <c r="E10" s="346">
        <v>-13654</v>
      </c>
      <c r="F10" s="346">
        <v>30046.400000000001</v>
      </c>
      <c r="G10" s="346"/>
      <c r="H10" s="346">
        <v>13137</v>
      </c>
      <c r="I10" s="346">
        <v>13137</v>
      </c>
      <c r="J10" s="346"/>
      <c r="K10" s="346">
        <v>16909.400000000001</v>
      </c>
      <c r="L10" s="346">
        <v>16909.400000000001</v>
      </c>
    </row>
    <row r="11" spans="1:14" s="345" customFormat="1" x14ac:dyDescent="0.25">
      <c r="A11" s="314" t="s">
        <v>101</v>
      </c>
      <c r="B11" s="314" t="s">
        <v>74</v>
      </c>
      <c r="C11" s="343" t="str">
        <f>VLOOKUP(B11,DATOS!$A$1:$B$19,2,0)</f>
        <v>PASIVO CIRCULANTE</v>
      </c>
      <c r="D11" s="346">
        <v>0</v>
      </c>
      <c r="E11" s="346">
        <v>158950.35999999999</v>
      </c>
      <c r="F11" s="346">
        <v>158950.35999999999</v>
      </c>
      <c r="G11" s="346"/>
      <c r="H11" s="346">
        <v>141424.45000000001</v>
      </c>
      <c r="I11" s="346">
        <v>139083.66</v>
      </c>
      <c r="J11" s="346"/>
      <c r="K11" s="346">
        <v>17525.909999999974</v>
      </c>
      <c r="L11" s="346">
        <v>19866.699999999983</v>
      </c>
    </row>
    <row r="12" spans="1:14" x14ac:dyDescent="0.25">
      <c r="A12" s="342"/>
      <c r="B12" s="342"/>
      <c r="C12" s="347" t="s">
        <v>65</v>
      </c>
      <c r="D12" s="348">
        <f>SUM(D3:D11)</f>
        <v>6715997.7000000002</v>
      </c>
      <c r="E12" s="348">
        <f t="shared" ref="E12:L12" si="0">SUM(E3:E11)</f>
        <v>487805.32999999996</v>
      </c>
      <c r="F12" s="348">
        <f t="shared" si="0"/>
        <v>7203803.0300000021</v>
      </c>
      <c r="G12" s="348"/>
      <c r="H12" s="348">
        <f t="shared" si="0"/>
        <v>4580285.7200000007</v>
      </c>
      <c r="I12" s="348">
        <f t="shared" si="0"/>
        <v>3224169.9</v>
      </c>
      <c r="J12" s="348">
        <f t="shared" si="0"/>
        <v>0</v>
      </c>
      <c r="K12" s="348">
        <f t="shared" si="0"/>
        <v>2623517.3100000005</v>
      </c>
      <c r="L12" s="348">
        <f t="shared" si="0"/>
        <v>3979633.13</v>
      </c>
    </row>
    <row r="13" spans="1:14" x14ac:dyDescent="0.25">
      <c r="E13" s="26"/>
      <c r="F13" s="26"/>
      <c r="G13" s="26"/>
      <c r="H13" s="26"/>
      <c r="I13" s="26"/>
      <c r="J13" s="26"/>
      <c r="K13" s="26"/>
      <c r="L13" s="26"/>
    </row>
    <row r="14" spans="1:14" x14ac:dyDescent="0.25">
      <c r="D14"/>
      <c r="E14" s="26"/>
    </row>
    <row r="15" spans="1:14" x14ac:dyDescent="0.25">
      <c r="D15" s="109"/>
      <c r="E15" s="109"/>
      <c r="F15" s="109"/>
      <c r="G15" s="109"/>
      <c r="H15" s="109"/>
      <c r="I15" s="109"/>
      <c r="K15" s="109"/>
      <c r="L15" s="109"/>
      <c r="M15" s="109"/>
    </row>
    <row r="16" spans="1:14" x14ac:dyDescent="0.25">
      <c r="D16" s="109"/>
      <c r="E16" s="109"/>
      <c r="F16" s="109"/>
      <c r="G16" s="109"/>
      <c r="H16" s="109"/>
      <c r="I16" s="109"/>
      <c r="K16" s="109"/>
      <c r="M16" s="109"/>
      <c r="N16" s="109"/>
    </row>
    <row r="17" spans="3:14" x14ac:dyDescent="0.25">
      <c r="D17" s="109"/>
      <c r="E17" s="109"/>
      <c r="F17" s="109"/>
      <c r="G17" s="109"/>
      <c r="H17" s="109"/>
      <c r="I17" s="109"/>
      <c r="K17" s="109"/>
      <c r="M17" s="109"/>
      <c r="N17" s="109"/>
    </row>
    <row r="18" spans="3:14" x14ac:dyDescent="0.25">
      <c r="D18" s="109"/>
      <c r="E18" s="109"/>
      <c r="F18" s="109"/>
      <c r="G18" s="109"/>
      <c r="H18" s="109"/>
      <c r="I18" s="109"/>
      <c r="K18" s="109"/>
      <c r="M18" s="109"/>
      <c r="N18" s="109"/>
    </row>
    <row r="19" spans="3:14" x14ac:dyDescent="0.25">
      <c r="D19" s="109"/>
      <c r="E19" s="109"/>
      <c r="F19" s="109"/>
      <c r="G19" s="109"/>
      <c r="H19" s="109"/>
      <c r="I19" s="109"/>
      <c r="K19" s="109"/>
      <c r="M19" s="109"/>
      <c r="N19" s="109"/>
    </row>
    <row r="20" spans="3:14" x14ac:dyDescent="0.25">
      <c r="D20" s="109"/>
      <c r="E20" s="109"/>
      <c r="F20" s="109"/>
      <c r="G20" s="109"/>
      <c r="H20" s="109"/>
      <c r="I20" s="109"/>
      <c r="K20" s="109"/>
      <c r="M20" s="109"/>
      <c r="N20" s="109"/>
    </row>
    <row r="21" spans="3:14" x14ac:dyDescent="0.25">
      <c r="D21" s="109"/>
      <c r="E21" s="109"/>
      <c r="F21" s="109"/>
      <c r="G21" s="109"/>
      <c r="H21" s="109"/>
      <c r="I21" s="109"/>
      <c r="K21" s="109"/>
      <c r="M21" s="109"/>
      <c r="N21" s="109"/>
    </row>
    <row r="22" spans="3:14" x14ac:dyDescent="0.25">
      <c r="D22" s="109"/>
      <c r="E22" s="109"/>
      <c r="F22" s="109"/>
      <c r="G22" s="109"/>
      <c r="H22" s="109"/>
      <c r="I22" s="109"/>
      <c r="K22" s="109"/>
      <c r="M22" s="109"/>
      <c r="N22" s="109"/>
    </row>
    <row r="23" spans="3:14" x14ac:dyDescent="0.25">
      <c r="D23" s="109"/>
      <c r="E23" s="109"/>
      <c r="F23" s="109"/>
      <c r="G23" s="109"/>
      <c r="H23" s="109"/>
      <c r="I23" s="109"/>
      <c r="K23" s="109"/>
      <c r="M23" s="109"/>
      <c r="N23" s="109"/>
    </row>
    <row r="24" spans="3:14" x14ac:dyDescent="0.25">
      <c r="D24" s="109"/>
      <c r="E24" s="109"/>
      <c r="F24" s="109"/>
      <c r="G24" s="109"/>
      <c r="H24" s="109"/>
      <c r="I24" s="109"/>
      <c r="K24" s="109"/>
      <c r="M24" s="109"/>
      <c r="N24" s="109"/>
    </row>
    <row r="25" spans="3:14" x14ac:dyDescent="0.25">
      <c r="D25" s="109"/>
      <c r="E25" s="109"/>
      <c r="F25" s="109"/>
      <c r="G25" s="109"/>
      <c r="H25" s="109"/>
      <c r="I25" s="109"/>
      <c r="K25" s="109"/>
      <c r="M25" s="109"/>
      <c r="N25" s="109"/>
    </row>
    <row r="26" spans="3:14" x14ac:dyDescent="0.25">
      <c r="C26" s="109"/>
      <c r="D26" s="109"/>
      <c r="E26" s="109"/>
      <c r="F26" s="109"/>
      <c r="G26" s="109"/>
      <c r="H26" s="109"/>
      <c r="K26" s="109"/>
      <c r="M26" s="109"/>
      <c r="N26" s="109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26"/>
  <sheetViews>
    <sheetView topLeftCell="B1" zoomScale="85" zoomScaleNormal="85" workbookViewId="0">
      <selection activeCell="F12" sqref="F12"/>
    </sheetView>
  </sheetViews>
  <sheetFormatPr baseColWidth="10" defaultColWidth="11.42578125" defaultRowHeight="15" x14ac:dyDescent="0.25"/>
  <cols>
    <col min="1" max="1" width="14.140625" style="27" customWidth="1"/>
    <col min="2" max="2" width="14.140625" style="350" customWidth="1"/>
    <col min="3" max="3" width="36.28515625" style="27" customWidth="1"/>
    <col min="4" max="4" width="16.85546875" style="27" bestFit="1" customWidth="1"/>
    <col min="5" max="11" width="16.85546875" style="27" customWidth="1"/>
    <col min="12" max="12" width="15.28515625" style="27" customWidth="1"/>
    <col min="13" max="16384" width="11.42578125" style="27"/>
  </cols>
  <sheetData>
    <row r="1" spans="1:12" s="2" customFormat="1" ht="26.25" thickBot="1" x14ac:dyDescent="0.3">
      <c r="A1" s="349" t="s">
        <v>84</v>
      </c>
      <c r="B1" s="6" t="s">
        <v>10</v>
      </c>
      <c r="C1" s="6" t="s">
        <v>9</v>
      </c>
      <c r="D1" s="7" t="s">
        <v>8</v>
      </c>
      <c r="E1" s="6" t="s">
        <v>7</v>
      </c>
      <c r="F1" s="6" t="s">
        <v>6</v>
      </c>
      <c r="G1" s="6" t="s">
        <v>1038</v>
      </c>
      <c r="H1" s="6" t="s">
        <v>5</v>
      </c>
      <c r="I1" s="6" t="s">
        <v>4</v>
      </c>
      <c r="J1" s="6" t="s">
        <v>3</v>
      </c>
      <c r="K1" s="7" t="s">
        <v>2</v>
      </c>
      <c r="L1" s="7" t="s">
        <v>1</v>
      </c>
    </row>
    <row r="2" spans="1:12" customFormat="1" x14ac:dyDescent="0.25">
      <c r="A2" s="246" t="s">
        <v>45</v>
      </c>
      <c r="B2" s="291" t="s">
        <v>22</v>
      </c>
      <c r="C2" s="135" t="s">
        <v>93</v>
      </c>
      <c r="D2" s="64">
        <v>2157148.4700000002</v>
      </c>
      <c r="E2" s="64">
        <v>-9.9999999802093953E-3</v>
      </c>
      <c r="F2" s="64">
        <v>2157148.46</v>
      </c>
      <c r="G2" s="64">
        <v>1464761.5899999999</v>
      </c>
      <c r="H2" s="64">
        <v>1456383.88</v>
      </c>
      <c r="I2" s="64">
        <v>1456383.5999999999</v>
      </c>
      <c r="J2" s="64">
        <v>1456383.5999999999</v>
      </c>
      <c r="K2" s="64">
        <f>+F2-H2</f>
        <v>700764.58000000007</v>
      </c>
      <c r="L2" s="64">
        <f>+F2-I2</f>
        <v>700764.8600000001</v>
      </c>
    </row>
    <row r="3" spans="1:12" customFormat="1" x14ac:dyDescent="0.25">
      <c r="A3" s="246" t="s">
        <v>45</v>
      </c>
      <c r="B3" s="291" t="s">
        <v>23</v>
      </c>
      <c r="C3" s="135" t="s">
        <v>94</v>
      </c>
      <c r="D3" s="64">
        <v>1080998.77</v>
      </c>
      <c r="E3" s="64">
        <v>-79085.879999999859</v>
      </c>
      <c r="F3" s="64">
        <v>1001912.89</v>
      </c>
      <c r="G3" s="64">
        <v>642471.80999999971</v>
      </c>
      <c r="H3" s="64">
        <v>476663.2</v>
      </c>
      <c r="I3" s="64">
        <v>372405.39999999997</v>
      </c>
      <c r="J3" s="64">
        <v>370434.41</v>
      </c>
      <c r="K3" s="64">
        <f t="shared" ref="K3:K11" si="0">+F3-H3</f>
        <v>525249.68999999994</v>
      </c>
      <c r="L3" s="64">
        <f t="shared" ref="L3:L11" si="1">+F3-I3</f>
        <v>629507.49</v>
      </c>
    </row>
    <row r="4" spans="1:12" customFormat="1" x14ac:dyDescent="0.25">
      <c r="A4" s="246" t="s">
        <v>45</v>
      </c>
      <c r="B4" s="291" t="s">
        <v>11</v>
      </c>
      <c r="C4" s="135" t="s">
        <v>95</v>
      </c>
      <c r="D4" s="64">
        <v>772000</v>
      </c>
      <c r="E4" s="64">
        <v>110479.21999999997</v>
      </c>
      <c r="F4" s="64">
        <v>882479.22</v>
      </c>
      <c r="G4" s="64">
        <v>760684.61</v>
      </c>
      <c r="H4" s="64">
        <v>754291.94</v>
      </c>
      <c r="I4" s="64">
        <v>534918.97</v>
      </c>
      <c r="J4" s="64">
        <v>534915.73</v>
      </c>
      <c r="K4" s="64">
        <f t="shared" si="0"/>
        <v>128187.28000000003</v>
      </c>
      <c r="L4" s="64">
        <f t="shared" si="1"/>
        <v>347560.25</v>
      </c>
    </row>
    <row r="5" spans="1:12" customFormat="1" ht="30" x14ac:dyDescent="0.25">
      <c r="A5" s="246" t="s">
        <v>45</v>
      </c>
      <c r="B5" s="291" t="s">
        <v>12</v>
      </c>
      <c r="C5" s="135" t="s">
        <v>1039</v>
      </c>
      <c r="D5" s="64">
        <v>0</v>
      </c>
      <c r="E5" s="64">
        <v>29792</v>
      </c>
      <c r="F5" s="64">
        <v>29792</v>
      </c>
      <c r="G5" s="64">
        <v>29792</v>
      </c>
      <c r="H5" s="64">
        <v>29792</v>
      </c>
      <c r="I5" s="64">
        <v>29792</v>
      </c>
      <c r="J5" s="64">
        <v>0</v>
      </c>
      <c r="K5" s="64"/>
      <c r="L5" s="64"/>
    </row>
    <row r="6" spans="1:12" customFormat="1" ht="30" x14ac:dyDescent="0.25">
      <c r="A6" s="246" t="s">
        <v>45</v>
      </c>
      <c r="B6" s="291" t="s">
        <v>14</v>
      </c>
      <c r="C6" s="135" t="s">
        <v>96</v>
      </c>
      <c r="D6" s="64">
        <v>4842851.53</v>
      </c>
      <c r="E6" s="64">
        <v>1.0000000125728548E-2</v>
      </c>
      <c r="F6" s="64">
        <v>4842851.54</v>
      </c>
      <c r="G6" s="64">
        <v>2672778.7399999993</v>
      </c>
      <c r="H6" s="64">
        <v>2664212.9</v>
      </c>
      <c r="I6" s="64">
        <v>2664210.38</v>
      </c>
      <c r="J6" s="64">
        <v>2664210.38</v>
      </c>
      <c r="K6" s="64">
        <f t="shared" si="0"/>
        <v>2178638.64</v>
      </c>
      <c r="L6" s="64">
        <f t="shared" si="1"/>
        <v>2178641.16</v>
      </c>
    </row>
    <row r="7" spans="1:12" customFormat="1" x14ac:dyDescent="0.25">
      <c r="A7" s="246" t="s">
        <v>45</v>
      </c>
      <c r="B7" s="291" t="s">
        <v>15</v>
      </c>
      <c r="C7" s="135" t="s">
        <v>97</v>
      </c>
      <c r="D7" s="64">
        <v>17084721.379999999</v>
      </c>
      <c r="E7" s="64">
        <v>-1409635.079999998</v>
      </c>
      <c r="F7" s="64">
        <v>15675086.300000001</v>
      </c>
      <c r="G7" s="64">
        <v>12000682.720000006</v>
      </c>
      <c r="H7" s="64">
        <v>9086836.1700000018</v>
      </c>
      <c r="I7" s="64">
        <v>5966846.910000002</v>
      </c>
      <c r="J7" s="64">
        <v>5685041.0900000017</v>
      </c>
      <c r="K7" s="64">
        <f t="shared" si="0"/>
        <v>6588250.129999999</v>
      </c>
      <c r="L7" s="64">
        <f t="shared" si="1"/>
        <v>9708239.3899999987</v>
      </c>
    </row>
    <row r="8" spans="1:12" customFormat="1" x14ac:dyDescent="0.25">
      <c r="A8" s="246" t="s">
        <v>45</v>
      </c>
      <c r="B8" s="291" t="s">
        <v>16</v>
      </c>
      <c r="C8" s="135" t="s">
        <v>98</v>
      </c>
      <c r="D8" s="64">
        <v>9546392.129999999</v>
      </c>
      <c r="E8" s="64">
        <v>-2438434.42</v>
      </c>
      <c r="F8" s="64">
        <v>7107957.71</v>
      </c>
      <c r="G8" s="64">
        <v>5973441.2400000002</v>
      </c>
      <c r="H8" s="64">
        <v>5320410.46</v>
      </c>
      <c r="I8" s="64">
        <v>2837556.54</v>
      </c>
      <c r="J8" s="64">
        <v>2757628.2300000004</v>
      </c>
      <c r="K8" s="64">
        <f t="shared" si="0"/>
        <v>1787547.25</v>
      </c>
      <c r="L8" s="64">
        <f t="shared" si="1"/>
        <v>4270401.17</v>
      </c>
    </row>
    <row r="9" spans="1:12" customFormat="1" x14ac:dyDescent="0.25">
      <c r="A9" s="246" t="s">
        <v>45</v>
      </c>
      <c r="B9" s="291" t="s">
        <v>17</v>
      </c>
      <c r="C9" s="135" t="s">
        <v>78</v>
      </c>
      <c r="D9" s="64">
        <v>31000</v>
      </c>
      <c r="E9" s="64">
        <v>45000</v>
      </c>
      <c r="F9" s="64">
        <v>76000</v>
      </c>
      <c r="G9" s="64">
        <v>4376</v>
      </c>
      <c r="H9" s="64">
        <v>4376</v>
      </c>
      <c r="I9" s="64">
        <v>4376</v>
      </c>
      <c r="J9" s="64">
        <v>4376</v>
      </c>
      <c r="K9" s="64">
        <f t="shared" si="0"/>
        <v>71624</v>
      </c>
      <c r="L9" s="64">
        <f t="shared" si="1"/>
        <v>71624</v>
      </c>
    </row>
    <row r="10" spans="1:12" customFormat="1" x14ac:dyDescent="0.25">
      <c r="A10" s="246" t="s">
        <v>45</v>
      </c>
      <c r="B10" s="291" t="s">
        <v>19</v>
      </c>
      <c r="C10" s="135" t="s">
        <v>46</v>
      </c>
      <c r="D10" s="64">
        <v>3461438.16</v>
      </c>
      <c r="E10" s="64">
        <v>50000.000000000233</v>
      </c>
      <c r="F10" s="64">
        <v>3511438.16</v>
      </c>
      <c r="G10" s="64">
        <v>3511438.16</v>
      </c>
      <c r="H10" s="64">
        <v>63474</v>
      </c>
      <c r="I10" s="64">
        <v>63474</v>
      </c>
      <c r="J10" s="64">
        <v>63474</v>
      </c>
      <c r="K10" s="64">
        <f t="shared" si="0"/>
        <v>3447964.16</v>
      </c>
      <c r="L10" s="64">
        <f t="shared" si="1"/>
        <v>3447964.16</v>
      </c>
    </row>
    <row r="11" spans="1:12" customFormat="1" ht="30" x14ac:dyDescent="0.25">
      <c r="A11" s="246" t="s">
        <v>45</v>
      </c>
      <c r="B11" s="291" t="s">
        <v>80</v>
      </c>
      <c r="C11" s="135" t="s">
        <v>99</v>
      </c>
      <c r="D11" s="64">
        <v>4756016.9499999993</v>
      </c>
      <c r="E11" s="64">
        <v>445155.72999999957</v>
      </c>
      <c r="F11" s="64">
        <v>5201172.6800000006</v>
      </c>
      <c r="G11" s="64">
        <v>4007420.7</v>
      </c>
      <c r="H11" s="64">
        <v>3591854.99</v>
      </c>
      <c r="I11" s="64">
        <v>1228803.82</v>
      </c>
      <c r="J11" s="64">
        <v>1224858.43</v>
      </c>
      <c r="K11" s="64">
        <f t="shared" si="0"/>
        <v>1609317.6900000004</v>
      </c>
      <c r="L11" s="64">
        <f t="shared" si="1"/>
        <v>3972368.8600000003</v>
      </c>
    </row>
    <row r="12" spans="1:12" customFormat="1" x14ac:dyDescent="0.25">
      <c r="B12" s="352" t="s">
        <v>44</v>
      </c>
      <c r="C12" s="353"/>
      <c r="D12" s="354">
        <f>SUM(D2:D11)</f>
        <v>43732567.390000001</v>
      </c>
      <c r="E12" s="354">
        <f t="shared" ref="E12:L12" si="2">SUM(E2:E11)</f>
        <v>-3246728.4299999978</v>
      </c>
      <c r="F12" s="354">
        <f t="shared" si="2"/>
        <v>40485838.960000001</v>
      </c>
      <c r="G12" s="354">
        <f t="shared" si="2"/>
        <v>31067847.570000008</v>
      </c>
      <c r="H12" s="354">
        <f t="shared" si="2"/>
        <v>23448295.539999999</v>
      </c>
      <c r="I12" s="354">
        <f t="shared" si="2"/>
        <v>15158767.620000001</v>
      </c>
      <c r="J12" s="354">
        <f t="shared" si="2"/>
        <v>14761321.870000001</v>
      </c>
      <c r="K12" s="354">
        <f t="shared" si="2"/>
        <v>17037543.420000002</v>
      </c>
      <c r="L12" s="354">
        <f t="shared" si="2"/>
        <v>25327071.34</v>
      </c>
    </row>
    <row r="13" spans="1:12" x14ac:dyDescent="0.25">
      <c r="F13" s="118"/>
    </row>
    <row r="15" spans="1:12" s="283" customFormat="1" x14ac:dyDescent="0.25">
      <c r="B15" s="351"/>
      <c r="D15" s="284"/>
      <c r="E15" s="284"/>
      <c r="F15" s="284"/>
      <c r="G15" s="284"/>
      <c r="H15" s="284"/>
      <c r="I15" s="284"/>
      <c r="J15" s="284"/>
      <c r="K15" s="284"/>
      <c r="L15" s="284"/>
    </row>
    <row r="16" spans="1:12" x14ac:dyDescent="0.25">
      <c r="D16" s="282"/>
      <c r="E16" s="282"/>
      <c r="F16" s="282"/>
      <c r="G16" s="282"/>
      <c r="H16" s="282"/>
      <c r="I16" s="282"/>
      <c r="J16" s="282"/>
      <c r="K16" s="282"/>
      <c r="L16" s="282"/>
    </row>
    <row r="17" spans="4:12" x14ac:dyDescent="0.25">
      <c r="D17" s="282"/>
      <c r="E17" s="282"/>
      <c r="F17" s="282"/>
      <c r="G17" s="282"/>
      <c r="H17" s="282"/>
      <c r="I17" s="282"/>
      <c r="J17" s="282"/>
      <c r="K17" s="282"/>
      <c r="L17" s="282"/>
    </row>
    <row r="18" spans="4:12" x14ac:dyDescent="0.25">
      <c r="D18" s="282"/>
      <c r="E18" s="282"/>
      <c r="F18" s="282"/>
      <c r="G18" s="282"/>
      <c r="H18" s="282"/>
      <c r="I18" s="282"/>
      <c r="J18" s="282"/>
      <c r="K18" s="282"/>
      <c r="L18" s="282"/>
    </row>
    <row r="19" spans="4:12" x14ac:dyDescent="0.25">
      <c r="D19" s="282"/>
      <c r="E19" s="282"/>
      <c r="F19" s="282"/>
      <c r="G19" s="282"/>
      <c r="H19" s="282"/>
      <c r="I19" s="282"/>
      <c r="J19" s="282"/>
      <c r="K19" s="282"/>
      <c r="L19" s="282"/>
    </row>
    <row r="20" spans="4:12" x14ac:dyDescent="0.25">
      <c r="D20" s="282"/>
      <c r="E20" s="282"/>
      <c r="F20" s="282"/>
      <c r="G20" s="282"/>
      <c r="H20" s="282"/>
      <c r="I20" s="282"/>
      <c r="J20" s="282"/>
      <c r="K20" s="282"/>
      <c r="L20" s="282"/>
    </row>
    <row r="21" spans="4:12" x14ac:dyDescent="0.25">
      <c r="D21" s="282"/>
      <c r="E21" s="282"/>
      <c r="F21" s="282"/>
      <c r="G21" s="282"/>
      <c r="H21" s="282"/>
      <c r="I21" s="282"/>
      <c r="J21" s="282"/>
      <c r="K21" s="282"/>
      <c r="L21" s="282"/>
    </row>
    <row r="22" spans="4:12" x14ac:dyDescent="0.25">
      <c r="D22" s="282"/>
      <c r="E22" s="282"/>
      <c r="F22" s="282"/>
      <c r="G22" s="282"/>
      <c r="H22" s="282"/>
      <c r="I22" s="282"/>
      <c r="J22" s="282"/>
      <c r="K22" s="282"/>
      <c r="L22" s="282"/>
    </row>
    <row r="23" spans="4:12" x14ac:dyDescent="0.25">
      <c r="D23" s="282"/>
      <c r="E23" s="282"/>
      <c r="F23" s="282"/>
      <c r="G23" s="282"/>
      <c r="H23" s="282"/>
      <c r="I23" s="282"/>
      <c r="J23" s="282"/>
      <c r="K23" s="282"/>
      <c r="L23" s="282"/>
    </row>
    <row r="24" spans="4:12" x14ac:dyDescent="0.25">
      <c r="D24" s="282"/>
      <c r="E24" s="282"/>
      <c r="F24" s="282"/>
      <c r="G24" s="282"/>
      <c r="H24" s="282"/>
      <c r="I24" s="282"/>
      <c r="J24" s="282"/>
      <c r="K24" s="282"/>
      <c r="L24" s="282"/>
    </row>
    <row r="25" spans="4:12" x14ac:dyDescent="0.25">
      <c r="D25" s="282"/>
      <c r="E25" s="282"/>
      <c r="F25" s="282"/>
      <c r="G25" s="282"/>
      <c r="H25" s="282"/>
      <c r="I25" s="282"/>
      <c r="J25" s="282"/>
      <c r="K25" s="282"/>
      <c r="L25" s="282"/>
    </row>
    <row r="26" spans="4:12" x14ac:dyDescent="0.25">
      <c r="D26" s="282"/>
      <c r="E26" s="282"/>
      <c r="F26" s="282"/>
      <c r="G26" s="282"/>
      <c r="H26" s="282"/>
      <c r="I26" s="282"/>
      <c r="J26" s="282"/>
      <c r="K26" s="282"/>
      <c r="L26" s="282"/>
    </row>
  </sheetData>
  <mergeCells count="1">
    <mergeCell ref="B12:C12"/>
  </mergeCells>
  <pageMargins left="0.7" right="0.7" top="0.75" bottom="0.75" header="0.3" footer="0.3"/>
  <pageSetup orientation="portrait" horizont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O20"/>
  <sheetViews>
    <sheetView zoomScaleNormal="100" workbookViewId="0">
      <selection activeCell="F9" sqref="F9"/>
    </sheetView>
  </sheetViews>
  <sheetFormatPr baseColWidth="10" defaultRowHeight="15" x14ac:dyDescent="0.25"/>
  <cols>
    <col min="1" max="1" width="15" customWidth="1"/>
    <col min="2" max="2" width="9.28515625" customWidth="1"/>
    <col min="3" max="3" width="19.7109375" customWidth="1"/>
    <col min="4" max="4" width="16.7109375" style="26" customWidth="1"/>
    <col min="5" max="9" width="15.5703125" customWidth="1"/>
    <col min="10" max="10" width="14.5703125" customWidth="1"/>
    <col min="11" max="11" width="15.42578125" customWidth="1"/>
    <col min="12" max="12" width="15.5703125" bestFit="1" customWidth="1"/>
    <col min="15" max="15" width="18.140625" customWidth="1"/>
  </cols>
  <sheetData>
    <row r="1" spans="1:15" s="2" customFormat="1" ht="25.5" x14ac:dyDescent="0.25">
      <c r="A1" s="6" t="s">
        <v>84</v>
      </c>
      <c r="B1" s="6" t="s">
        <v>10</v>
      </c>
      <c r="C1" s="6" t="s">
        <v>9</v>
      </c>
      <c r="D1" s="143" t="s">
        <v>8</v>
      </c>
      <c r="E1" s="6" t="s">
        <v>7</v>
      </c>
      <c r="F1" s="6" t="s">
        <v>6</v>
      </c>
      <c r="G1" s="6" t="s">
        <v>1038</v>
      </c>
      <c r="H1" s="6" t="s">
        <v>5</v>
      </c>
      <c r="I1" s="6" t="s">
        <v>4</v>
      </c>
      <c r="J1" s="6" t="s">
        <v>3</v>
      </c>
      <c r="K1" s="7" t="s">
        <v>2</v>
      </c>
      <c r="L1" s="7" t="s">
        <v>1</v>
      </c>
      <c r="N1"/>
      <c r="O1"/>
    </row>
    <row r="2" spans="1:15" s="316" customFormat="1" ht="30" x14ac:dyDescent="0.25">
      <c r="A2" s="314" t="s">
        <v>82</v>
      </c>
      <c r="B2" s="357" t="s">
        <v>22</v>
      </c>
      <c r="C2" s="315" t="s">
        <v>21</v>
      </c>
      <c r="D2" s="355">
        <v>22278529.152778238</v>
      </c>
      <c r="E2" s="355">
        <v>638800.31999999995</v>
      </c>
      <c r="F2" s="355">
        <v>22917329.473918643</v>
      </c>
      <c r="G2" s="355"/>
      <c r="H2" s="355">
        <v>20166380.438046023</v>
      </c>
      <c r="I2" s="355">
        <v>19799325.768046021</v>
      </c>
      <c r="J2" s="355"/>
      <c r="K2" s="355">
        <f>+F2-H2</f>
        <v>2750949.0358726196</v>
      </c>
      <c r="L2" s="355">
        <f>+F2-I2</f>
        <v>3118003.7058726214</v>
      </c>
    </row>
    <row r="3" spans="1:15" s="316" customFormat="1" ht="30" x14ac:dyDescent="0.25">
      <c r="A3" s="314" t="s">
        <v>82</v>
      </c>
      <c r="B3" s="357" t="s">
        <v>23</v>
      </c>
      <c r="C3" s="315" t="s">
        <v>0</v>
      </c>
      <c r="D3" s="355">
        <v>30591380.419960093</v>
      </c>
      <c r="E3" s="355">
        <v>-3033995.3708104081</v>
      </c>
      <c r="F3" s="355">
        <v>27557385.049149688</v>
      </c>
      <c r="G3" s="355"/>
      <c r="H3" s="355">
        <v>23464144.116348486</v>
      </c>
      <c r="I3" s="355">
        <v>14817625.879999999</v>
      </c>
      <c r="J3" s="355"/>
      <c r="K3" s="355">
        <f t="shared" ref="K3:K7" si="0">+F3-H3</f>
        <v>4093240.9328012019</v>
      </c>
      <c r="L3" s="355">
        <f t="shared" ref="L3:L7" si="1">+F3-I3</f>
        <v>12739759.169149689</v>
      </c>
    </row>
    <row r="4" spans="1:15" s="316" customFormat="1" ht="30" x14ac:dyDescent="0.25">
      <c r="A4" s="314" t="s">
        <v>82</v>
      </c>
      <c r="B4" s="357" t="s">
        <v>11</v>
      </c>
      <c r="C4" s="315" t="s">
        <v>83</v>
      </c>
      <c r="D4" s="355">
        <v>5075017.6839999994</v>
      </c>
      <c r="E4" s="355">
        <v>-269807.66000000038</v>
      </c>
      <c r="F4" s="355">
        <v>4805210.0239999993</v>
      </c>
      <c r="G4" s="355"/>
      <c r="H4" s="355">
        <v>1000087.2700000001</v>
      </c>
      <c r="I4" s="355">
        <v>69704.290000000023</v>
      </c>
      <c r="J4" s="355"/>
      <c r="K4" s="355">
        <f t="shared" si="0"/>
        <v>3805122.7539999993</v>
      </c>
      <c r="L4" s="355">
        <f t="shared" si="1"/>
        <v>4735505.7339999992</v>
      </c>
    </row>
    <row r="5" spans="1:15" s="316" customFormat="1" ht="30" x14ac:dyDescent="0.25">
      <c r="A5" s="314" t="s">
        <v>82</v>
      </c>
      <c r="B5" s="357" t="s">
        <v>14</v>
      </c>
      <c r="C5" s="315" t="s">
        <v>46</v>
      </c>
      <c r="D5" s="355">
        <v>6761973.5258333329</v>
      </c>
      <c r="E5" s="355">
        <v>-235735.87</v>
      </c>
      <c r="F5" s="355">
        <v>6526237.6558333337</v>
      </c>
      <c r="G5" s="355"/>
      <c r="H5" s="355">
        <v>791413.67572566064</v>
      </c>
      <c r="I5" s="355">
        <v>791413.67572566064</v>
      </c>
      <c r="J5" s="355"/>
      <c r="K5" s="355">
        <f t="shared" si="0"/>
        <v>5734823.9801076734</v>
      </c>
      <c r="L5" s="355">
        <f t="shared" si="1"/>
        <v>5734823.9801076734</v>
      </c>
    </row>
    <row r="6" spans="1:15" s="316" customFormat="1" ht="24.75" x14ac:dyDescent="0.25">
      <c r="A6" s="314" t="s">
        <v>82</v>
      </c>
      <c r="B6" s="357" t="s">
        <v>15</v>
      </c>
      <c r="C6" s="356" t="s">
        <v>25</v>
      </c>
      <c r="D6" s="355">
        <v>46868101.506999999</v>
      </c>
      <c r="E6" s="355">
        <v>-8093300.2487749988</v>
      </c>
      <c r="F6" s="355">
        <v>38774801.258225001</v>
      </c>
      <c r="G6" s="355"/>
      <c r="H6" s="355">
        <v>31923028.516721793</v>
      </c>
      <c r="I6" s="355">
        <v>23009865.086721793</v>
      </c>
      <c r="J6" s="355"/>
      <c r="K6" s="355">
        <f t="shared" si="0"/>
        <v>6851772.7415032089</v>
      </c>
      <c r="L6" s="355">
        <f t="shared" si="1"/>
        <v>15764936.171503209</v>
      </c>
    </row>
    <row r="7" spans="1:15" s="316" customFormat="1" ht="28.5" customHeight="1" x14ac:dyDescent="0.25">
      <c r="A7" s="314" t="s">
        <v>82</v>
      </c>
      <c r="B7" s="357" t="s">
        <v>17</v>
      </c>
      <c r="C7" s="356" t="s">
        <v>1025</v>
      </c>
      <c r="D7" s="355"/>
      <c r="E7" s="355">
        <v>235735.87</v>
      </c>
      <c r="F7" s="355">
        <v>235735.87</v>
      </c>
      <c r="G7" s="355"/>
      <c r="H7" s="355">
        <v>164608.07999999999</v>
      </c>
      <c r="I7" s="355">
        <v>164608.07999999999</v>
      </c>
      <c r="J7" s="355"/>
      <c r="K7" s="355">
        <f t="shared" si="0"/>
        <v>71127.790000000008</v>
      </c>
      <c r="L7" s="355">
        <f t="shared" si="1"/>
        <v>71127.790000000008</v>
      </c>
    </row>
    <row r="8" spans="1:15" s="316" customFormat="1" ht="24.75" x14ac:dyDescent="0.25">
      <c r="A8" s="314" t="s">
        <v>82</v>
      </c>
      <c r="B8" s="357" t="s">
        <v>19</v>
      </c>
      <c r="C8" s="356" t="s">
        <v>46</v>
      </c>
      <c r="D8" s="355">
        <v>2471105.9500000002</v>
      </c>
      <c r="E8" s="355">
        <v>2957590.7609999999</v>
      </c>
      <c r="F8" s="355">
        <v>5428696.7110000011</v>
      </c>
      <c r="G8" s="355"/>
      <c r="H8" s="355">
        <v>4602315.3997719297</v>
      </c>
      <c r="I8" s="355">
        <v>1729326.8699999999</v>
      </c>
      <c r="J8" s="355"/>
      <c r="K8" s="355">
        <f t="shared" ref="K8" si="2">+F8-H8</f>
        <v>826381.31122807134</v>
      </c>
      <c r="L8" s="355">
        <f t="shared" ref="L8" si="3">+F8-I8</f>
        <v>3699369.8410000009</v>
      </c>
      <c r="N8" s="358"/>
      <c r="O8" s="358"/>
    </row>
    <row r="9" spans="1:15" x14ac:dyDescent="0.25">
      <c r="A9" s="342"/>
      <c r="B9" s="359"/>
      <c r="C9" s="342" t="s">
        <v>89</v>
      </c>
      <c r="D9" s="360">
        <f>SUM(D2:D8)</f>
        <v>114046108.23957168</v>
      </c>
      <c r="E9" s="360">
        <f t="shared" ref="E9:L9" si="4">SUM(E2:E8)</f>
        <v>-7800712.1985854078</v>
      </c>
      <c r="F9" s="360">
        <f t="shared" si="4"/>
        <v>106245396.04212666</v>
      </c>
      <c r="G9" s="360"/>
      <c r="H9" s="360">
        <f t="shared" si="4"/>
        <v>82111977.496613905</v>
      </c>
      <c r="I9" s="360">
        <f t="shared" si="4"/>
        <v>60381869.650493465</v>
      </c>
      <c r="J9" s="360">
        <f t="shared" si="4"/>
        <v>0</v>
      </c>
      <c r="K9" s="360">
        <f t="shared" si="4"/>
        <v>24133418.545512773</v>
      </c>
      <c r="L9" s="360">
        <f t="shared" si="4"/>
        <v>45863526.39163319</v>
      </c>
    </row>
    <row r="10" spans="1:15" x14ac:dyDescent="0.25">
      <c r="H10" s="26"/>
      <c r="I10" s="26"/>
      <c r="J10" s="26"/>
      <c r="K10" s="26"/>
    </row>
    <row r="11" spans="1:15" x14ac:dyDescent="0.25">
      <c r="D11"/>
      <c r="E11" s="26"/>
    </row>
    <row r="12" spans="1:15" x14ac:dyDescent="0.25">
      <c r="D12" s="109"/>
      <c r="E12" s="109"/>
      <c r="F12" s="109"/>
      <c r="G12" s="109"/>
      <c r="H12" s="109"/>
      <c r="I12" s="109"/>
      <c r="J12" s="109"/>
      <c r="L12" s="109"/>
      <c r="M12" s="109"/>
    </row>
    <row r="13" spans="1:15" x14ac:dyDescent="0.25">
      <c r="D13" s="109"/>
      <c r="E13" s="109"/>
      <c r="F13" s="109"/>
      <c r="G13" s="109"/>
      <c r="H13" s="109"/>
      <c r="I13" s="109"/>
      <c r="J13" s="109"/>
      <c r="K13" s="109"/>
      <c r="M13" s="109"/>
      <c r="N13" s="109"/>
    </row>
    <row r="14" spans="1:15" x14ac:dyDescent="0.25">
      <c r="D14" s="109"/>
      <c r="E14" s="109"/>
      <c r="F14" s="109"/>
      <c r="G14" s="109"/>
      <c r="H14" s="109"/>
      <c r="I14" s="109"/>
      <c r="J14" s="109"/>
      <c r="K14" s="109"/>
      <c r="M14" s="109"/>
      <c r="N14" s="109"/>
    </row>
    <row r="15" spans="1:15" x14ac:dyDescent="0.25">
      <c r="D15" s="109"/>
      <c r="E15" s="109"/>
      <c r="F15" s="109"/>
      <c r="G15" s="109"/>
      <c r="H15" s="109"/>
      <c r="I15" s="109"/>
      <c r="J15" s="109"/>
      <c r="K15" s="109"/>
      <c r="M15" s="109"/>
      <c r="N15" s="109"/>
    </row>
    <row r="16" spans="1:15" x14ac:dyDescent="0.25">
      <c r="D16" s="109"/>
      <c r="E16" s="109"/>
      <c r="F16" s="109"/>
      <c r="G16" s="109"/>
      <c r="H16" s="109"/>
      <c r="I16" s="109"/>
      <c r="J16" s="109"/>
      <c r="K16" s="109"/>
      <c r="M16" s="109"/>
      <c r="N16" s="109"/>
    </row>
    <row r="17" spans="4:14" x14ac:dyDescent="0.25">
      <c r="D17" s="109"/>
      <c r="E17" s="109"/>
      <c r="F17" s="109"/>
      <c r="G17" s="109"/>
      <c r="H17" s="109"/>
      <c r="I17" s="109"/>
      <c r="J17" s="109"/>
      <c r="K17" s="109"/>
      <c r="M17" s="109"/>
      <c r="N17" s="109"/>
    </row>
    <row r="18" spans="4:14" x14ac:dyDescent="0.25">
      <c r="D18"/>
      <c r="E18" s="26"/>
    </row>
    <row r="19" spans="4:14" x14ac:dyDescent="0.25">
      <c r="D19"/>
      <c r="E19" s="26"/>
    </row>
    <row r="20" spans="4:14" x14ac:dyDescent="0.25">
      <c r="D20"/>
      <c r="E20" s="26"/>
    </row>
  </sheetData>
  <pageMargins left="0.7" right="0.7" top="0.75" bottom="0.75" header="0.3" footer="0.3"/>
  <pageSetup orientation="portrait" horizontalDpi="30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L17"/>
  <sheetViews>
    <sheetView showGridLines="0" zoomScale="70" zoomScaleNormal="70" workbookViewId="0">
      <selection activeCell="F16" sqref="F16"/>
    </sheetView>
  </sheetViews>
  <sheetFormatPr baseColWidth="10" defaultColWidth="11.42578125" defaultRowHeight="15" x14ac:dyDescent="0.25"/>
  <cols>
    <col min="1" max="1" width="10.85546875" style="77" customWidth="1"/>
    <col min="2" max="2" width="18.42578125" style="148" customWidth="1"/>
    <col min="3" max="3" width="33.28515625" style="148" customWidth="1"/>
    <col min="4" max="4" width="27.85546875" style="245" customWidth="1"/>
    <col min="5" max="5" width="22.42578125" style="78" customWidth="1"/>
    <col min="6" max="6" width="21.140625" style="78" customWidth="1"/>
    <col min="7" max="7" width="18.7109375" style="78" bestFit="1" customWidth="1"/>
    <col min="8" max="8" width="20.5703125" style="78" customWidth="1"/>
    <col min="9" max="9" width="21.7109375" style="78" customWidth="1"/>
    <col min="10" max="10" width="19.85546875" style="78" customWidth="1"/>
    <col min="11" max="11" width="22.7109375" style="78" customWidth="1"/>
    <col min="12" max="12" width="22.7109375" style="77" customWidth="1"/>
    <col min="13" max="16384" width="11.42578125" style="77"/>
  </cols>
  <sheetData>
    <row r="1" spans="1:12" s="76" customFormat="1" ht="30" x14ac:dyDescent="0.25">
      <c r="A1" s="74" t="s">
        <v>85</v>
      </c>
      <c r="B1" s="144" t="s">
        <v>10</v>
      </c>
      <c r="C1" s="74" t="s">
        <v>9</v>
      </c>
      <c r="D1" s="244" t="s">
        <v>8</v>
      </c>
      <c r="E1" s="74" t="s">
        <v>7</v>
      </c>
      <c r="F1" s="74" t="s">
        <v>6</v>
      </c>
      <c r="G1" s="74" t="s">
        <v>1038</v>
      </c>
      <c r="H1" s="74" t="s">
        <v>5</v>
      </c>
      <c r="I1" s="74" t="s">
        <v>4</v>
      </c>
      <c r="J1" s="74" t="s">
        <v>3</v>
      </c>
      <c r="K1" s="75" t="s">
        <v>2</v>
      </c>
      <c r="L1" s="75" t="s">
        <v>1</v>
      </c>
    </row>
    <row r="2" spans="1:12" customFormat="1" ht="28.5" customHeight="1" x14ac:dyDescent="0.25">
      <c r="A2" s="63" t="s">
        <v>66</v>
      </c>
      <c r="B2" s="147" t="s">
        <v>22</v>
      </c>
      <c r="C2" s="117" t="str">
        <f>VLOOKUP(B2,DATOS!$A$1:$B$19,2,0)</f>
        <v>GASTOS EN PERSONAL</v>
      </c>
      <c r="D2" s="140">
        <v>4885787.6499999994</v>
      </c>
      <c r="E2" s="140">
        <v>-47130</v>
      </c>
      <c r="F2" s="140">
        <v>4838657.6499999994</v>
      </c>
      <c r="G2" s="140">
        <v>0</v>
      </c>
      <c r="H2" s="140">
        <v>3158676.1099999994</v>
      </c>
      <c r="I2" s="140">
        <v>2754533.5899999994</v>
      </c>
      <c r="J2" s="140"/>
      <c r="K2" s="140">
        <f>+F2-H2</f>
        <v>1679981.54</v>
      </c>
      <c r="L2" s="140">
        <f>+F2-I2</f>
        <v>2084124.06</v>
      </c>
    </row>
    <row r="3" spans="1:12" customFormat="1" ht="28.5" customHeight="1" x14ac:dyDescent="0.25">
      <c r="A3" s="63" t="s">
        <v>66</v>
      </c>
      <c r="B3" s="147" t="s">
        <v>23</v>
      </c>
      <c r="C3" s="117" t="str">
        <f>VLOOKUP(B3,DATOS!$A$1:$B$19,2,0)</f>
        <v>BIENES Y SERVICIOS DE CONSUMO</v>
      </c>
      <c r="D3" s="140">
        <v>1269536.78</v>
      </c>
      <c r="E3" s="140">
        <v>45123.450000000004</v>
      </c>
      <c r="F3" s="140">
        <v>1314660.2299999995</v>
      </c>
      <c r="G3" s="140">
        <v>42985.279999999999</v>
      </c>
      <c r="H3" s="140">
        <v>655133.57000000007</v>
      </c>
      <c r="I3" s="140">
        <v>244066.42999999993</v>
      </c>
      <c r="J3" s="140"/>
      <c r="K3" s="140">
        <f t="shared" ref="K3:K14" si="0">+F3-H3</f>
        <v>659526.65999999945</v>
      </c>
      <c r="L3" s="140">
        <f t="shared" ref="L3:L14" si="1">+F3-I3</f>
        <v>1070593.7999999996</v>
      </c>
    </row>
    <row r="4" spans="1:12" customFormat="1" ht="28.5" customHeight="1" x14ac:dyDescent="0.25">
      <c r="A4" s="63" t="s">
        <v>66</v>
      </c>
      <c r="B4" s="147" t="s">
        <v>60</v>
      </c>
      <c r="C4" s="117" t="str">
        <f>VLOOKUP(B4,DATOS!$A$1:$B$19,2,0)</f>
        <v>GASTOS FINANCIEROS</v>
      </c>
      <c r="D4" s="140">
        <v>1539045.3800000001</v>
      </c>
      <c r="E4" s="140">
        <v>0</v>
      </c>
      <c r="F4" s="140">
        <v>1539045.3800000001</v>
      </c>
      <c r="G4" s="140">
        <v>0</v>
      </c>
      <c r="H4" s="140">
        <v>1539045.3800000001</v>
      </c>
      <c r="I4" s="140">
        <v>43785.96</v>
      </c>
      <c r="J4" s="140"/>
      <c r="K4" s="140">
        <f t="shared" si="0"/>
        <v>0</v>
      </c>
      <c r="L4" s="140">
        <f t="shared" si="1"/>
        <v>1495259.4200000002</v>
      </c>
    </row>
    <row r="5" spans="1:12" customFormat="1" ht="28.5" customHeight="1" x14ac:dyDescent="0.25">
      <c r="A5" s="63" t="s">
        <v>66</v>
      </c>
      <c r="B5" s="147" t="s">
        <v>11</v>
      </c>
      <c r="C5" s="117" t="str">
        <f>VLOOKUP(B5,DATOS!$A$1:$B$19,2,0)</f>
        <v>OTROS GASTOS CORRIENTES</v>
      </c>
      <c r="D5" s="140">
        <v>1333253.8</v>
      </c>
      <c r="E5" s="140">
        <v>105030.73000000001</v>
      </c>
      <c r="F5" s="140">
        <v>1438284.53</v>
      </c>
      <c r="G5" s="140">
        <v>0</v>
      </c>
      <c r="H5" s="140">
        <v>1675483.22</v>
      </c>
      <c r="I5" s="140">
        <v>83427.26999999999</v>
      </c>
      <c r="J5" s="140"/>
      <c r="K5" s="140">
        <f t="shared" si="0"/>
        <v>-237198.68999999994</v>
      </c>
      <c r="L5" s="140">
        <f t="shared" si="1"/>
        <v>1354857.26</v>
      </c>
    </row>
    <row r="6" spans="1:12" customFormat="1" ht="28.5" customHeight="1" x14ac:dyDescent="0.25">
      <c r="A6" s="63" t="s">
        <v>66</v>
      </c>
      <c r="B6" s="147" t="s">
        <v>12</v>
      </c>
      <c r="C6" s="117" t="str">
        <f>VLOOKUP(B6,DATOS!$A$1:$B$19,2,0)</f>
        <v xml:space="preserve">TRANSFERENCIAS Y DONACIONES CORRIENTES         </v>
      </c>
      <c r="D6" s="140">
        <v>1047797.95</v>
      </c>
      <c r="E6" s="140">
        <v>-115434.90000000001</v>
      </c>
      <c r="F6" s="140">
        <v>932363.05</v>
      </c>
      <c r="G6" s="140">
        <v>72500</v>
      </c>
      <c r="H6" s="140">
        <v>920524.5</v>
      </c>
      <c r="I6" s="140">
        <v>590306.17000000004</v>
      </c>
      <c r="J6" s="140"/>
      <c r="K6" s="140">
        <f t="shared" si="0"/>
        <v>11838.550000000047</v>
      </c>
      <c r="L6" s="140">
        <f t="shared" si="1"/>
        <v>342056.88</v>
      </c>
    </row>
    <row r="7" spans="1:12" customFormat="1" ht="28.5" customHeight="1" x14ac:dyDescent="0.25">
      <c r="A7" s="63" t="s">
        <v>66</v>
      </c>
      <c r="B7" s="147" t="s">
        <v>61</v>
      </c>
      <c r="C7" s="117" t="str">
        <f>VLOOKUP(B7,DATOS!$A$1:$B$19,2,0)</f>
        <v>GASTOS EN PERSONAL PARA PRODUCCIÓN</v>
      </c>
      <c r="D7" s="140">
        <v>18176635.309999999</v>
      </c>
      <c r="E7" s="140">
        <v>30000.000000000058</v>
      </c>
      <c r="F7" s="140">
        <v>18206635.310000002</v>
      </c>
      <c r="G7" s="140">
        <v>0</v>
      </c>
      <c r="H7" s="140">
        <v>13031259.99</v>
      </c>
      <c r="I7" s="140">
        <v>11501874.310000001</v>
      </c>
      <c r="J7" s="140"/>
      <c r="K7" s="140">
        <f t="shared" si="0"/>
        <v>5175375.3200000022</v>
      </c>
      <c r="L7" s="140">
        <f t="shared" si="1"/>
        <v>6704761.0000000019</v>
      </c>
    </row>
    <row r="8" spans="1:12" customFormat="1" ht="28.5" customHeight="1" x14ac:dyDescent="0.25">
      <c r="A8" s="63" t="s">
        <v>66</v>
      </c>
      <c r="B8" s="147" t="s">
        <v>62</v>
      </c>
      <c r="C8" s="117" t="str">
        <f>VLOOKUP(B8,DATOS!$A$1:$B$19,2,0)</f>
        <v>BIENES Y SERVICIOS PARA PRODUCCIÓN</v>
      </c>
      <c r="D8" s="140">
        <v>7640959.9500000002</v>
      </c>
      <c r="E8" s="140">
        <v>365641.19999999995</v>
      </c>
      <c r="F8" s="140">
        <v>8006601.1500000013</v>
      </c>
      <c r="G8" s="140">
        <v>335004.80000000005</v>
      </c>
      <c r="H8" s="140">
        <v>6369449.8499999996</v>
      </c>
      <c r="I8" s="140">
        <v>3419769.5900000003</v>
      </c>
      <c r="J8" s="140"/>
      <c r="K8" s="140">
        <f t="shared" si="0"/>
        <v>1637151.3000000017</v>
      </c>
      <c r="L8" s="140">
        <f t="shared" si="1"/>
        <v>4586831.5600000005</v>
      </c>
    </row>
    <row r="9" spans="1:12" customFormat="1" ht="28.5" customHeight="1" x14ac:dyDescent="0.25">
      <c r="A9" s="63" t="s">
        <v>66</v>
      </c>
      <c r="B9" s="147" t="s">
        <v>63</v>
      </c>
      <c r="C9" s="117" t="str">
        <f>VLOOKUP(B9,DATOS!$A$1:$B$19,2,0)</f>
        <v>OTROS GASTOS DE PRODUCCIÓN</v>
      </c>
      <c r="D9" s="140">
        <v>700000</v>
      </c>
      <c r="E9" s="140">
        <v>-266200.96999999997</v>
      </c>
      <c r="F9" s="140">
        <v>433799.03</v>
      </c>
      <c r="G9" s="140">
        <v>0</v>
      </c>
      <c r="H9" s="140">
        <v>325715.15999999997</v>
      </c>
      <c r="I9" s="140">
        <v>108520.79</v>
      </c>
      <c r="J9" s="140"/>
      <c r="K9" s="140">
        <f t="shared" si="0"/>
        <v>108083.87000000005</v>
      </c>
      <c r="L9" s="140">
        <f t="shared" si="1"/>
        <v>325278.24000000005</v>
      </c>
    </row>
    <row r="10" spans="1:12" customFormat="1" ht="28.5" customHeight="1" x14ac:dyDescent="0.25">
      <c r="A10" s="63" t="s">
        <v>66</v>
      </c>
      <c r="B10" s="147" t="s">
        <v>15</v>
      </c>
      <c r="C10" s="117" t="str">
        <f>VLOOKUP(B10,DATOS!$A$1:$B$19,2,0)</f>
        <v>BIENES Y SERVICIOS PARA INVERSION</v>
      </c>
      <c r="D10" s="140">
        <v>0</v>
      </c>
      <c r="E10" s="140">
        <v>947930.65999999992</v>
      </c>
      <c r="F10" s="140">
        <v>947930.65999999992</v>
      </c>
      <c r="G10" s="140">
        <v>0</v>
      </c>
      <c r="H10" s="140">
        <v>887319.16</v>
      </c>
      <c r="I10" s="140">
        <v>639675.25</v>
      </c>
      <c r="J10" s="140"/>
      <c r="K10" s="140">
        <f t="shared" si="0"/>
        <v>60611.499999999884</v>
      </c>
      <c r="L10" s="140">
        <f t="shared" si="1"/>
        <v>308255.40999999992</v>
      </c>
    </row>
    <row r="11" spans="1:12" customFormat="1" ht="28.5" customHeight="1" x14ac:dyDescent="0.25">
      <c r="A11" s="63" t="s">
        <v>66</v>
      </c>
      <c r="B11" s="147" t="s">
        <v>16</v>
      </c>
      <c r="C11" s="117" t="str">
        <f>VLOOKUP(B11,DATOS!$A$1:$B$19,2,0)</f>
        <v>OBRAS PÚBLICAS</v>
      </c>
      <c r="D11" s="140">
        <v>0</v>
      </c>
      <c r="E11" s="140">
        <v>229120</v>
      </c>
      <c r="F11" s="140">
        <v>229120</v>
      </c>
      <c r="G11" s="140"/>
      <c r="H11" s="140"/>
      <c r="I11" s="140"/>
      <c r="J11" s="140"/>
      <c r="K11" s="140">
        <f t="shared" si="0"/>
        <v>229120</v>
      </c>
      <c r="L11" s="140">
        <f t="shared" si="1"/>
        <v>229120</v>
      </c>
    </row>
    <row r="12" spans="1:12" customFormat="1" ht="28.5" customHeight="1" x14ac:dyDescent="0.25">
      <c r="A12" s="63" t="s">
        <v>66</v>
      </c>
      <c r="B12" s="147" t="s">
        <v>19</v>
      </c>
      <c r="C12" s="117" t="str">
        <f>VLOOKUP(B12,DATOS!$A$1:$B$19,2,0)</f>
        <v>BIENES DE LARGA DURACIÓN</v>
      </c>
      <c r="D12" s="140">
        <v>89100</v>
      </c>
      <c r="E12" s="140">
        <v>4876442.53</v>
      </c>
      <c r="F12" s="140">
        <v>4965542.53</v>
      </c>
      <c r="G12" s="140">
        <v>20488.18</v>
      </c>
      <c r="H12" s="140">
        <v>4150124.5599999996</v>
      </c>
      <c r="I12" s="140">
        <v>3319453.59</v>
      </c>
      <c r="J12" s="140"/>
      <c r="K12" s="140">
        <f t="shared" si="0"/>
        <v>815417.97000000067</v>
      </c>
      <c r="L12" s="140">
        <f t="shared" si="1"/>
        <v>1646088.9400000004</v>
      </c>
    </row>
    <row r="13" spans="1:12" customFormat="1" ht="28.5" customHeight="1" x14ac:dyDescent="0.25">
      <c r="A13" s="63" t="s">
        <v>66</v>
      </c>
      <c r="B13" s="147" t="s">
        <v>40</v>
      </c>
      <c r="C13" s="117" t="str">
        <f>VLOOKUP(B13,DATOS!$A$1:$B$19,2,0)</f>
        <v>INVERSIONES FINANCIERAS</v>
      </c>
      <c r="D13" s="140">
        <v>570000</v>
      </c>
      <c r="E13" s="140">
        <v>0</v>
      </c>
      <c r="F13" s="140">
        <v>570000</v>
      </c>
      <c r="G13" s="140">
        <v>0</v>
      </c>
      <c r="H13" s="140">
        <v>203340</v>
      </c>
      <c r="I13" s="140">
        <v>171972</v>
      </c>
      <c r="J13" s="140"/>
      <c r="K13" s="140">
        <f t="shared" si="0"/>
        <v>366660</v>
      </c>
      <c r="L13" s="140">
        <f t="shared" si="1"/>
        <v>398028</v>
      </c>
    </row>
    <row r="14" spans="1:12" customFormat="1" ht="28.5" customHeight="1" x14ac:dyDescent="0.25">
      <c r="A14" s="63" t="s">
        <v>66</v>
      </c>
      <c r="B14" s="147" t="s">
        <v>64</v>
      </c>
      <c r="C14" s="117" t="str">
        <f>VLOOKUP(B14,DATOS!$A$1:$B$19,2,0)</f>
        <v>AMORTIZACIÓN DE LA DEUDA PÚBLICA</v>
      </c>
      <c r="D14" s="140">
        <v>2307473.1799999997</v>
      </c>
      <c r="E14" s="140">
        <v>0</v>
      </c>
      <c r="F14" s="140">
        <v>2307473.1799999997</v>
      </c>
      <c r="G14" s="140">
        <v>0</v>
      </c>
      <c r="H14" s="140">
        <v>2307473.1799999997</v>
      </c>
      <c r="I14" s="140">
        <v>265447.23</v>
      </c>
      <c r="J14" s="140"/>
      <c r="K14" s="140">
        <f t="shared" si="0"/>
        <v>0</v>
      </c>
      <c r="L14" s="140">
        <f t="shared" si="1"/>
        <v>2042025.9499999997</v>
      </c>
    </row>
    <row r="15" spans="1:12" customFormat="1" ht="28.5" customHeight="1" x14ac:dyDescent="0.25">
      <c r="A15" s="63" t="s">
        <v>66</v>
      </c>
      <c r="B15" s="147" t="s">
        <v>74</v>
      </c>
      <c r="C15" s="117" t="str">
        <f>VLOOKUP(B15,DATOS!$A$1:$B$19,2,0)</f>
        <v>PASIVO CIRCULANTE</v>
      </c>
      <c r="D15" s="140">
        <v>0</v>
      </c>
      <c r="E15" s="140">
        <v>6130334.7400000002</v>
      </c>
      <c r="F15" s="140">
        <v>6130334.7400000002</v>
      </c>
      <c r="G15" s="140">
        <v>0</v>
      </c>
      <c r="H15" s="140">
        <v>6130326.8300000001</v>
      </c>
      <c r="I15" s="140">
        <v>4225536.09</v>
      </c>
      <c r="J15" s="140"/>
      <c r="K15" s="140"/>
      <c r="L15" s="140"/>
    </row>
    <row r="16" spans="1:12" customFormat="1" x14ac:dyDescent="0.25">
      <c r="A16" s="342"/>
      <c r="B16" s="361" t="s">
        <v>89</v>
      </c>
      <c r="C16" s="342"/>
      <c r="D16" s="362">
        <f>SUM(D2:D15)</f>
        <v>39559590</v>
      </c>
      <c r="E16" s="362">
        <f t="shared" ref="E16:L16" si="2">SUM(E2:E15)</f>
        <v>12300857.440000001</v>
      </c>
      <c r="F16" s="362">
        <f t="shared" si="2"/>
        <v>51860447.440000005</v>
      </c>
      <c r="G16" s="362">
        <f t="shared" si="2"/>
        <v>470978.26000000007</v>
      </c>
      <c r="H16" s="362">
        <f t="shared" si="2"/>
        <v>41353871.50999999</v>
      </c>
      <c r="I16" s="362">
        <f t="shared" si="2"/>
        <v>27368368.27</v>
      </c>
      <c r="J16" s="362">
        <f t="shared" si="2"/>
        <v>0</v>
      </c>
      <c r="K16" s="362">
        <f t="shared" si="2"/>
        <v>10506568.020000003</v>
      </c>
      <c r="L16" s="362">
        <f t="shared" si="2"/>
        <v>22587280.520000003</v>
      </c>
    </row>
    <row r="17" spans="2:11" customFormat="1" x14ac:dyDescent="0.25">
      <c r="B17" s="139"/>
      <c r="C17" s="139"/>
      <c r="D17" s="109"/>
      <c r="E17" s="109"/>
      <c r="F17" s="109"/>
      <c r="G17" s="109"/>
      <c r="H17" s="109"/>
      <c r="I17" s="109"/>
      <c r="J17" s="109"/>
      <c r="K17" s="109"/>
    </row>
  </sheetData>
  <printOptions horizontalCentered="1"/>
  <pageMargins left="0" right="0" top="0" bottom="0" header="0" footer="0"/>
  <pageSetup paperSize="9" scale="63" orientation="landscape" r:id="rId1"/>
  <headerFooter alignWithMargins="0">
    <oddFooter>&amp;R&amp;P de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14"/>
  <sheetViews>
    <sheetView zoomScale="85" zoomScaleNormal="85" workbookViewId="0">
      <selection activeCell="F12" sqref="F12"/>
    </sheetView>
  </sheetViews>
  <sheetFormatPr baseColWidth="10" defaultColWidth="11.42578125" defaultRowHeight="15" x14ac:dyDescent="0.25"/>
  <cols>
    <col min="1" max="1" width="19.28515625" style="24" customWidth="1"/>
    <col min="2" max="2" width="9.7109375" style="24" customWidth="1"/>
    <col min="3" max="3" width="34.42578125" style="23" customWidth="1"/>
    <col min="4" max="4" width="13.28515625" style="24" customWidth="1"/>
    <col min="5" max="6" width="14.7109375" style="24" customWidth="1"/>
    <col min="7" max="7" width="12.5703125" style="24" customWidth="1"/>
    <col min="8" max="9" width="14.7109375" style="24" customWidth="1"/>
    <col min="10" max="10" width="14.7109375" style="24" hidden="1" customWidth="1"/>
    <col min="11" max="12" width="14.140625" style="24" customWidth="1"/>
    <col min="13" max="16384" width="11.42578125" style="24"/>
  </cols>
  <sheetData>
    <row r="1" spans="1:12" s="2" customFormat="1" ht="25.5" x14ac:dyDescent="0.25">
      <c r="A1" s="6" t="s">
        <v>84</v>
      </c>
      <c r="B1" s="6" t="s">
        <v>10</v>
      </c>
      <c r="C1" s="6" t="s">
        <v>9</v>
      </c>
      <c r="D1" s="7" t="s">
        <v>8</v>
      </c>
      <c r="E1" s="6" t="s">
        <v>7</v>
      </c>
      <c r="F1" s="6" t="s">
        <v>6</v>
      </c>
      <c r="G1" s="6" t="s">
        <v>1038</v>
      </c>
      <c r="H1" s="6" t="s">
        <v>5</v>
      </c>
      <c r="I1" s="6" t="s">
        <v>4</v>
      </c>
      <c r="J1" s="6" t="s">
        <v>3</v>
      </c>
      <c r="K1" s="7" t="s">
        <v>2</v>
      </c>
      <c r="L1" s="7" t="s">
        <v>1</v>
      </c>
    </row>
    <row r="2" spans="1:12" s="367" customFormat="1" x14ac:dyDescent="0.25">
      <c r="A2" s="369" t="s">
        <v>41</v>
      </c>
      <c r="B2" s="369" t="s">
        <v>22</v>
      </c>
      <c r="C2" s="363" t="str">
        <f>VLOOKUP(B2,DATOS!$A$1:$B$19,2,0)</f>
        <v>GASTOS EN PERSONAL</v>
      </c>
      <c r="D2" s="364">
        <v>2100000</v>
      </c>
      <c r="E2" s="364">
        <v>-8027.5999999999985</v>
      </c>
      <c r="F2" s="364">
        <v>2091972.4000000001</v>
      </c>
      <c r="G2" s="364"/>
      <c r="H2" s="364">
        <v>1406527.6099999999</v>
      </c>
      <c r="I2" s="364">
        <v>1406523.5999999996</v>
      </c>
      <c r="J2" s="365"/>
      <c r="K2" s="366">
        <f>+F2-H2</f>
        <v>685444.79000000027</v>
      </c>
      <c r="L2" s="366">
        <f>+F2-I2</f>
        <v>685448.80000000051</v>
      </c>
    </row>
    <row r="3" spans="1:12" s="367" customFormat="1" x14ac:dyDescent="0.25">
      <c r="A3" s="369" t="s">
        <v>41</v>
      </c>
      <c r="B3" s="369" t="s">
        <v>23</v>
      </c>
      <c r="C3" s="363" t="str">
        <f>VLOOKUP(B3,DATOS!$A$1:$B$19,2,0)</f>
        <v>BIENES Y SERVICIOS DE CONSUMO</v>
      </c>
      <c r="D3" s="364">
        <v>415020</v>
      </c>
      <c r="E3" s="364">
        <v>81949.779999999984</v>
      </c>
      <c r="F3" s="364">
        <v>496969.77999999997</v>
      </c>
      <c r="G3" s="364"/>
      <c r="H3" s="364">
        <v>332563.07999999996</v>
      </c>
      <c r="I3" s="364">
        <v>273894.98</v>
      </c>
      <c r="J3" s="365"/>
      <c r="K3" s="366">
        <f t="shared" ref="K3:K11" si="0">+F3-H3</f>
        <v>164406.70000000001</v>
      </c>
      <c r="L3" s="366">
        <f t="shared" ref="L3:L11" si="1">+F3-I3</f>
        <v>223074.8</v>
      </c>
    </row>
    <row r="4" spans="1:12" s="367" customFormat="1" x14ac:dyDescent="0.25">
      <c r="A4" s="369" t="s">
        <v>41</v>
      </c>
      <c r="B4" s="369" t="s">
        <v>11</v>
      </c>
      <c r="C4" s="343" t="s">
        <v>24</v>
      </c>
      <c r="D4" s="364">
        <v>153000</v>
      </c>
      <c r="E4" s="364">
        <v>-91262.78</v>
      </c>
      <c r="F4" s="364">
        <v>61737.22</v>
      </c>
      <c r="G4" s="364"/>
      <c r="H4" s="364">
        <v>4795.1900000000005</v>
      </c>
      <c r="I4" s="364">
        <v>4795.1900000000005</v>
      </c>
      <c r="J4" s="365"/>
      <c r="K4" s="366">
        <f t="shared" si="0"/>
        <v>56942.03</v>
      </c>
      <c r="L4" s="366">
        <f t="shared" si="1"/>
        <v>56942.03</v>
      </c>
    </row>
    <row r="5" spans="1:12" s="367" customFormat="1" ht="30" x14ac:dyDescent="0.25">
      <c r="A5" s="369" t="s">
        <v>41</v>
      </c>
      <c r="B5" s="369" t="s">
        <v>12</v>
      </c>
      <c r="C5" s="368" t="s">
        <v>42</v>
      </c>
      <c r="D5" s="364">
        <v>10980</v>
      </c>
      <c r="E5" s="364">
        <v>8027.6</v>
      </c>
      <c r="F5" s="364">
        <v>19007.599999999999</v>
      </c>
      <c r="G5" s="364"/>
      <c r="H5" s="364">
        <v>12334.2</v>
      </c>
      <c r="I5" s="364">
        <v>12334.2</v>
      </c>
      <c r="J5" s="365"/>
      <c r="K5" s="366">
        <f t="shared" si="0"/>
        <v>6673.3999999999978</v>
      </c>
      <c r="L5" s="366">
        <f t="shared" si="1"/>
        <v>6673.3999999999978</v>
      </c>
    </row>
    <row r="6" spans="1:12" s="367" customFormat="1" ht="30" x14ac:dyDescent="0.25">
      <c r="A6" s="369" t="s">
        <v>41</v>
      </c>
      <c r="B6" s="369" t="s">
        <v>14</v>
      </c>
      <c r="C6" s="343" t="str">
        <f>VLOOKUP(B6,DATOS!$A$1:$B$19,2,0)</f>
        <v>GASTOS EN PERSONAL PARA INVERSIÓN</v>
      </c>
      <c r="D6" s="364">
        <v>140583.78000000003</v>
      </c>
      <c r="E6" s="364">
        <v>0</v>
      </c>
      <c r="F6" s="364">
        <v>140583.78000000003</v>
      </c>
      <c r="G6" s="364"/>
      <c r="H6" s="364">
        <v>72682.789999999994</v>
      </c>
      <c r="I6" s="364">
        <v>72682.789999999994</v>
      </c>
      <c r="J6" s="365"/>
      <c r="K6" s="366">
        <f t="shared" si="0"/>
        <v>67900.990000000034</v>
      </c>
      <c r="L6" s="366">
        <f t="shared" si="1"/>
        <v>67900.990000000034</v>
      </c>
    </row>
    <row r="7" spans="1:12" s="367" customFormat="1" x14ac:dyDescent="0.25">
      <c r="A7" s="369" t="s">
        <v>41</v>
      </c>
      <c r="B7" s="369" t="s">
        <v>15</v>
      </c>
      <c r="C7" s="343" t="str">
        <f>VLOOKUP(B7,DATOS!$A$1:$B$19,2,0)</f>
        <v>BIENES Y SERVICIOS PARA INVERSION</v>
      </c>
      <c r="D7" s="364">
        <v>2186002.2899999996</v>
      </c>
      <c r="E7" s="364">
        <v>-351143.38</v>
      </c>
      <c r="F7" s="364">
        <v>1834858.91</v>
      </c>
      <c r="G7" s="364"/>
      <c r="H7" s="364">
        <v>989566.12000000011</v>
      </c>
      <c r="I7" s="364">
        <v>486073.25999999995</v>
      </c>
      <c r="J7" s="365"/>
      <c r="K7" s="366">
        <f t="shared" si="0"/>
        <v>845292.7899999998</v>
      </c>
      <c r="L7" s="366">
        <f t="shared" si="1"/>
        <v>1348785.65</v>
      </c>
    </row>
    <row r="8" spans="1:12" s="367" customFormat="1" x14ac:dyDescent="0.25">
      <c r="A8" s="369" t="s">
        <v>41</v>
      </c>
      <c r="B8" s="369" t="s">
        <v>16</v>
      </c>
      <c r="C8" s="343" t="str">
        <f>VLOOKUP(B8,DATOS!$A$1:$B$19,2,0)</f>
        <v>OBRAS PÚBLICAS</v>
      </c>
      <c r="D8" s="364">
        <v>16211585.010000002</v>
      </c>
      <c r="E8" s="364">
        <v>8247.3100000000559</v>
      </c>
      <c r="F8" s="364">
        <v>16219832.320000004</v>
      </c>
      <c r="G8" s="364"/>
      <c r="H8" s="364">
        <v>6728903.3499999996</v>
      </c>
      <c r="I8" s="364">
        <v>3932211.8200000003</v>
      </c>
      <c r="J8" s="365"/>
      <c r="K8" s="366">
        <f t="shared" si="0"/>
        <v>9490928.9700000044</v>
      </c>
      <c r="L8" s="366">
        <f t="shared" si="1"/>
        <v>12287620.500000004</v>
      </c>
    </row>
    <row r="9" spans="1:12" s="367" customFormat="1" x14ac:dyDescent="0.25">
      <c r="A9" s="369" t="s">
        <v>41</v>
      </c>
      <c r="B9" s="369" t="s">
        <v>17</v>
      </c>
      <c r="C9" s="343" t="str">
        <f>VLOOKUP(B9,DATOS!$A$1:$B$19,2,0)</f>
        <v>OTROS GASTOS DE INVERSIÓN</v>
      </c>
      <c r="D9" s="364">
        <v>7690.0499999999993</v>
      </c>
      <c r="E9" s="364">
        <v>88041.68</v>
      </c>
      <c r="F9" s="364">
        <v>95731.73</v>
      </c>
      <c r="G9" s="364"/>
      <c r="H9" s="364">
        <v>73000</v>
      </c>
      <c r="I9" s="364">
        <v>0</v>
      </c>
      <c r="J9" s="365"/>
      <c r="K9" s="366">
        <f t="shared" si="0"/>
        <v>22731.729999999996</v>
      </c>
      <c r="L9" s="366">
        <f t="shared" si="1"/>
        <v>95731.73</v>
      </c>
    </row>
    <row r="10" spans="1:12" s="367" customFormat="1" ht="30" x14ac:dyDescent="0.25">
      <c r="A10" s="369" t="s">
        <v>41</v>
      </c>
      <c r="B10" s="369" t="s">
        <v>18</v>
      </c>
      <c r="C10" s="343" t="str">
        <f>VLOOKUP(B10,DATOS!$A$1:$B$19,2,0)</f>
        <v>TRANSFERENCIAS Y DONACIONES PARA INVERSIÓN</v>
      </c>
      <c r="D10" s="364">
        <v>10828.92</v>
      </c>
      <c r="E10" s="364">
        <v>2319915.73</v>
      </c>
      <c r="F10" s="364">
        <v>2330744.65</v>
      </c>
      <c r="G10" s="364"/>
      <c r="H10" s="364">
        <v>2319915.73</v>
      </c>
      <c r="I10" s="364">
        <v>2319915.73</v>
      </c>
      <c r="J10" s="365"/>
      <c r="K10" s="366">
        <f t="shared" si="0"/>
        <v>10828.919999999925</v>
      </c>
      <c r="L10" s="366">
        <f t="shared" si="1"/>
        <v>10828.919999999925</v>
      </c>
    </row>
    <row r="11" spans="1:12" s="367" customFormat="1" x14ac:dyDescent="0.25">
      <c r="A11" s="369" t="s">
        <v>41</v>
      </c>
      <c r="B11" s="369" t="s">
        <v>19</v>
      </c>
      <c r="C11" s="343" t="str">
        <f>VLOOKUP(B11,DATOS!$A$1:$B$19,2,0)</f>
        <v>BIENES DE LARGA DURACIÓN</v>
      </c>
      <c r="D11" s="364">
        <v>3625268.7800000003</v>
      </c>
      <c r="E11" s="364">
        <v>-2055748.34</v>
      </c>
      <c r="F11" s="364">
        <v>1569520.44</v>
      </c>
      <c r="G11" s="364"/>
      <c r="H11" s="364">
        <v>26942.59</v>
      </c>
      <c r="I11" s="364">
        <v>11918.91</v>
      </c>
      <c r="J11" s="365"/>
      <c r="K11" s="366">
        <f t="shared" si="0"/>
        <v>1542577.8499999999</v>
      </c>
      <c r="L11" s="366">
        <f t="shared" si="1"/>
        <v>1557601.53</v>
      </c>
    </row>
    <row r="12" spans="1:12" s="80" customFormat="1" x14ac:dyDescent="0.25">
      <c r="A12" s="370"/>
      <c r="B12" s="370"/>
      <c r="C12" s="371" t="s">
        <v>89</v>
      </c>
      <c r="D12" s="372">
        <f t="shared" ref="D12:L12" si="2">SUM(D2:D11)</f>
        <v>24860958.830000006</v>
      </c>
      <c r="E12" s="372">
        <f t="shared" si="2"/>
        <v>0</v>
      </c>
      <c r="F12" s="372">
        <f t="shared" si="2"/>
        <v>24860958.830000006</v>
      </c>
      <c r="G12" s="372">
        <f t="shared" si="2"/>
        <v>0</v>
      </c>
      <c r="H12" s="372">
        <f t="shared" si="2"/>
        <v>11967230.66</v>
      </c>
      <c r="I12" s="372">
        <f t="shared" si="2"/>
        <v>8520350.4800000004</v>
      </c>
      <c r="J12" s="372">
        <f t="shared" si="2"/>
        <v>0</v>
      </c>
      <c r="K12" s="372">
        <f t="shared" si="2"/>
        <v>12893728.170000006</v>
      </c>
      <c r="L12" s="372">
        <f t="shared" si="2"/>
        <v>16340608.350000003</v>
      </c>
    </row>
    <row r="13" spans="1:12" x14ac:dyDescent="0.25">
      <c r="D13" s="109"/>
      <c r="E13" s="109"/>
      <c r="F13" s="109"/>
      <c r="G13" s="109"/>
      <c r="H13" s="109"/>
      <c r="I13" s="109"/>
    </row>
    <row r="14" spans="1:12" x14ac:dyDescent="0.25">
      <c r="C14" s="2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2:EG30"/>
  <sheetViews>
    <sheetView showGridLines="0" zoomScale="70" zoomScaleNormal="70" zoomScaleSheetLayoutView="10" zoomScalePageLayoutView="30" workbookViewId="0">
      <selection activeCell="A2" sqref="A2:XFD5"/>
    </sheetView>
  </sheetViews>
  <sheetFormatPr baseColWidth="10" defaultColWidth="11.42578125" defaultRowHeight="15" x14ac:dyDescent="0.25"/>
  <cols>
    <col min="1" max="1" width="15.28515625" style="51" customWidth="1"/>
    <col min="2" max="2" width="56.42578125" style="52" customWidth="1"/>
    <col min="3" max="3" width="19.7109375" style="53" bestFit="1" customWidth="1"/>
    <col min="4" max="4" width="18.28515625" style="53" bestFit="1" customWidth="1"/>
    <col min="5" max="5" width="20.7109375" style="53" bestFit="1" customWidth="1"/>
    <col min="6" max="6" width="14" style="53" bestFit="1" customWidth="1"/>
    <col min="7" max="7" width="20.28515625" style="53" bestFit="1" customWidth="1"/>
    <col min="8" max="8" width="20.7109375" style="53" bestFit="1" customWidth="1"/>
    <col min="9" max="9" width="11.42578125" style="53" bestFit="1" customWidth="1"/>
    <col min="10" max="10" width="25.85546875" style="53" bestFit="1" customWidth="1"/>
    <col min="11" max="11" width="22.42578125" style="53" bestFit="1" customWidth="1"/>
    <col min="12" max="12" width="21.7109375" style="53" bestFit="1" customWidth="1"/>
    <col min="13" max="13" width="18.28515625" style="53" bestFit="1" customWidth="1"/>
    <col min="14" max="14" width="21.7109375" style="53" bestFit="1" customWidth="1"/>
    <col min="15" max="15" width="19.7109375" style="53" bestFit="1" customWidth="1"/>
    <col min="16" max="17" width="20.7109375" style="53" bestFit="1" customWidth="1"/>
    <col min="18" max="18" width="11.42578125" style="53" bestFit="1" customWidth="1"/>
    <col min="19" max="19" width="25.85546875" style="53" bestFit="1" customWidth="1"/>
    <col min="20" max="20" width="22.42578125" style="53" bestFit="1" customWidth="1"/>
    <col min="21" max="21" width="22.85546875" style="53" bestFit="1" customWidth="1"/>
    <col min="22" max="22" width="22.140625" style="53" bestFit="1" customWidth="1"/>
    <col min="23" max="23" width="21.7109375" style="53" bestFit="1" customWidth="1"/>
    <col min="24" max="24" width="14" style="53" bestFit="1" customWidth="1"/>
    <col min="25" max="25" width="22.140625" style="53" bestFit="1" customWidth="1"/>
    <col min="26" max="27" width="21" style="53" bestFit="1" customWidth="1"/>
    <col min="28" max="28" width="25.85546875" style="53" bestFit="1" customWidth="1"/>
    <col min="29" max="30" width="22.42578125" style="53" bestFit="1" customWidth="1"/>
    <col min="31" max="31" width="20.28515625" style="53" bestFit="1" customWidth="1"/>
    <col min="32" max="32" width="23.140625" style="53" bestFit="1" customWidth="1"/>
    <col min="33" max="33" width="14" style="53" bestFit="1" customWidth="1"/>
    <col min="34" max="34" width="21" style="53" bestFit="1" customWidth="1"/>
    <col min="35" max="35" width="21.7109375" style="53" bestFit="1" customWidth="1"/>
    <col min="36" max="36" width="11.42578125" style="53" bestFit="1" customWidth="1"/>
    <col min="37" max="37" width="25.85546875" style="53" bestFit="1" customWidth="1"/>
    <col min="38" max="38" width="22.42578125" style="53" bestFit="1" customWidth="1"/>
    <col min="39" max="39" width="22.85546875" style="53" bestFit="1" customWidth="1"/>
    <col min="40" max="40" width="12.85546875" style="53" bestFit="1" customWidth="1"/>
    <col min="41" max="41" width="22.85546875" style="53" bestFit="1" customWidth="1"/>
    <col min="42" max="42" width="14" style="53" bestFit="1" customWidth="1"/>
    <col min="43" max="43" width="15.42578125" style="53" bestFit="1" customWidth="1"/>
    <col min="44" max="44" width="22.85546875" style="53" bestFit="1" customWidth="1"/>
    <col min="45" max="45" width="11.42578125" style="53" bestFit="1" customWidth="1"/>
    <col min="46" max="46" width="25.85546875" style="53" bestFit="1" customWidth="1"/>
    <col min="47" max="47" width="22.42578125" style="53" bestFit="1" customWidth="1"/>
    <col min="48" max="48" width="22.140625" style="53" bestFit="1" customWidth="1"/>
    <col min="49" max="49" width="20.7109375" style="53" bestFit="1" customWidth="1"/>
    <col min="50" max="51" width="22.140625" style="53" bestFit="1" customWidth="1"/>
    <col min="52" max="53" width="21.7109375" style="53" bestFit="1" customWidth="1"/>
    <col min="54" max="54" width="11.42578125" style="53" bestFit="1" customWidth="1"/>
    <col min="55" max="55" width="25.85546875" style="53" bestFit="1" customWidth="1"/>
    <col min="56" max="56" width="22.42578125" style="53" bestFit="1" customWidth="1"/>
    <col min="57" max="57" width="22.140625" style="53" bestFit="1" customWidth="1"/>
    <col min="58" max="58" width="17.140625" style="53" bestFit="1" customWidth="1"/>
    <col min="59" max="59" width="22.140625" style="53" bestFit="1" customWidth="1"/>
    <col min="60" max="60" width="14" style="53" bestFit="1" customWidth="1"/>
    <col min="61" max="61" width="20.5703125" style="53" bestFit="1" customWidth="1"/>
    <col min="62" max="62" width="19.7109375" style="53" bestFit="1" customWidth="1"/>
    <col min="63" max="63" width="11.42578125" style="53" bestFit="1" customWidth="1"/>
    <col min="64" max="64" width="25.85546875" style="53" bestFit="1" customWidth="1"/>
    <col min="65" max="65" width="22.42578125" style="53" bestFit="1" customWidth="1"/>
    <col min="66" max="66" width="22.140625" style="53" bestFit="1" customWidth="1"/>
    <col min="67" max="68" width="21.7109375" style="53" bestFit="1" customWidth="1"/>
    <col min="69" max="69" width="20.28515625" style="53" bestFit="1" customWidth="1"/>
    <col min="70" max="71" width="21.7109375" style="53" bestFit="1" customWidth="1"/>
    <col min="72" max="72" width="22.140625" style="53" bestFit="1" customWidth="1"/>
    <col min="73" max="73" width="25.85546875" style="53" bestFit="1" customWidth="1"/>
    <col min="74" max="74" width="22.42578125" style="53" bestFit="1" customWidth="1"/>
    <col min="75" max="75" width="20.28515625" style="53" bestFit="1" customWidth="1"/>
    <col min="76" max="76" width="12.85546875" style="53" bestFit="1" customWidth="1"/>
    <col min="77" max="79" width="20.28515625" style="53" bestFit="1" customWidth="1"/>
    <col min="80" max="80" width="18.28515625" style="53" bestFit="1" customWidth="1"/>
    <col min="81" max="81" width="17.85546875" style="53" bestFit="1" customWidth="1"/>
    <col min="82" max="82" width="25.85546875" style="53" bestFit="1" customWidth="1"/>
    <col min="83" max="83" width="22.42578125" style="53" bestFit="1" customWidth="1"/>
    <col min="84" max="84" width="22.7109375" style="53" customWidth="1"/>
    <col min="85" max="85" width="19.7109375" style="53" bestFit="1" customWidth="1"/>
    <col min="86" max="86" width="21.42578125" style="53" bestFit="1" customWidth="1"/>
    <col min="87" max="89" width="20.28515625" style="53" bestFit="1" customWidth="1"/>
    <col min="90" max="90" width="17.85546875" style="53" bestFit="1" customWidth="1"/>
    <col min="91" max="91" width="25.85546875" style="53" bestFit="1" customWidth="1"/>
    <col min="92" max="92" width="22.42578125" style="53" bestFit="1" customWidth="1"/>
    <col min="93" max="93" width="22.7109375" style="53" customWidth="1"/>
    <col min="94" max="94" width="19.7109375" style="53" bestFit="1" customWidth="1"/>
    <col min="95" max="95" width="21.42578125" style="53" bestFit="1" customWidth="1"/>
    <col min="96" max="98" width="20.28515625" style="53" bestFit="1" customWidth="1"/>
    <col min="99" max="99" width="22" style="53" customWidth="1"/>
    <col min="100" max="100" width="25.85546875" style="53" bestFit="1" customWidth="1"/>
    <col min="101" max="101" width="22.42578125" style="53" bestFit="1" customWidth="1"/>
    <col min="102" max="102" width="23.42578125" style="53" bestFit="1" customWidth="1"/>
    <col min="103" max="103" width="21.7109375" style="53" bestFit="1" customWidth="1"/>
    <col min="104" max="104" width="23.140625" style="53" bestFit="1" customWidth="1"/>
    <col min="105" max="105" width="22.140625" style="53" bestFit="1" customWidth="1"/>
    <col min="106" max="106" width="23.140625" style="53" bestFit="1" customWidth="1"/>
    <col min="107" max="107" width="25.5703125" style="53" customWidth="1"/>
    <col min="108" max="108" width="21.7109375" style="53" bestFit="1" customWidth="1"/>
    <col min="109" max="109" width="23.85546875" style="53" bestFit="1" customWidth="1"/>
    <col min="110" max="110" width="25.42578125" style="53" bestFit="1" customWidth="1"/>
    <col min="111" max="111" width="19.5703125" style="53" customWidth="1"/>
    <col min="112" max="112" width="16.7109375" style="53" customWidth="1"/>
    <col min="113" max="114" width="20.42578125" style="53" customWidth="1"/>
    <col min="115" max="115" width="17" style="53" customWidth="1"/>
    <col min="116" max="116" width="19" style="53" customWidth="1"/>
    <col min="117" max="117" width="14.85546875" style="53" customWidth="1"/>
    <col min="118" max="118" width="18.140625" style="53" customWidth="1"/>
    <col min="119" max="119" width="21" style="53" customWidth="1"/>
    <col min="120" max="120" width="19.5703125" style="53" customWidth="1"/>
    <col min="121" max="121" width="19" style="53" customWidth="1"/>
    <col min="122" max="123" width="20.42578125" style="53" customWidth="1"/>
    <col min="124" max="124" width="19.28515625" style="53" customWidth="1"/>
    <col min="125" max="125" width="19" style="53" customWidth="1"/>
    <col min="126" max="126" width="14.85546875" style="53" customWidth="1"/>
    <col min="127" max="127" width="18.140625" style="53" customWidth="1"/>
    <col min="128" max="128" width="21" style="53" customWidth="1"/>
    <col min="129" max="129" width="19.5703125" style="53" customWidth="1"/>
    <col min="130" max="130" width="16.7109375" style="53" customWidth="1"/>
    <col min="131" max="132" width="20.42578125" style="53" customWidth="1"/>
    <col min="133" max="133" width="17" style="53" customWidth="1"/>
    <col min="134" max="134" width="19" style="53" customWidth="1"/>
    <col min="135" max="135" width="14.85546875" style="53" customWidth="1"/>
    <col min="136" max="136" width="18.140625" style="53" customWidth="1"/>
    <col min="137" max="137" width="21" style="53" customWidth="1"/>
    <col min="138" max="146" width="29.5703125" style="53" customWidth="1"/>
    <col min="147" max="16384" width="11.42578125" style="53"/>
  </cols>
  <sheetData>
    <row r="2" spans="1:137" s="130" customFormat="1" ht="30" customHeight="1" x14ac:dyDescent="0.25">
      <c r="A2" s="294" t="s">
        <v>91</v>
      </c>
      <c r="B2" s="294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  <c r="DA2" s="142"/>
      <c r="DB2" s="142"/>
      <c r="DC2" s="142"/>
      <c r="DD2" s="142"/>
      <c r="DE2" s="142"/>
      <c r="DF2" s="142"/>
      <c r="DG2" s="142"/>
      <c r="DH2" s="142"/>
      <c r="DI2" s="142"/>
      <c r="DJ2" s="142"/>
      <c r="DK2" s="142"/>
      <c r="DL2" s="142"/>
      <c r="DM2" s="142"/>
      <c r="DN2" s="142"/>
      <c r="DO2" s="142"/>
      <c r="DP2" s="142"/>
      <c r="DQ2" s="142"/>
      <c r="DR2" s="142"/>
      <c r="DS2" s="142"/>
      <c r="DT2" s="142"/>
      <c r="DU2" s="142"/>
      <c r="DV2" s="142"/>
      <c r="DW2" s="142"/>
      <c r="DX2" s="142"/>
      <c r="DY2" s="142"/>
      <c r="DZ2" s="142"/>
      <c r="EA2" s="142"/>
      <c r="EB2" s="142"/>
      <c r="EC2" s="142"/>
      <c r="ED2" s="142"/>
      <c r="EE2" s="142"/>
      <c r="EF2" s="142"/>
      <c r="EG2" s="142"/>
    </row>
    <row r="3" spans="1:137" s="130" customFormat="1" ht="109.5" customHeight="1" x14ac:dyDescent="0.25">
      <c r="A3" s="292" t="s">
        <v>1058</v>
      </c>
      <c r="B3" s="292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  <c r="BR3" s="256"/>
      <c r="BS3" s="256"/>
      <c r="BT3" s="256"/>
      <c r="BU3" s="256"/>
      <c r="BV3" s="256"/>
      <c r="BW3" s="256"/>
      <c r="BX3" s="256"/>
      <c r="BY3" s="256"/>
      <c r="BZ3" s="256"/>
      <c r="CA3" s="256"/>
      <c r="CB3" s="256"/>
      <c r="CC3" s="256"/>
      <c r="CD3" s="256"/>
      <c r="CE3" s="256"/>
      <c r="CF3" s="256"/>
      <c r="CG3" s="256"/>
      <c r="CH3" s="256"/>
      <c r="CI3" s="256"/>
      <c r="CJ3" s="256"/>
      <c r="CK3" s="256"/>
      <c r="CL3" s="256"/>
      <c r="CM3" s="256"/>
      <c r="CN3" s="256"/>
      <c r="CO3" s="256"/>
      <c r="CP3" s="256"/>
      <c r="CQ3" s="256"/>
      <c r="CR3" s="256"/>
      <c r="CS3" s="256"/>
      <c r="CT3" s="256"/>
      <c r="CU3" s="256"/>
      <c r="CV3" s="256"/>
      <c r="CW3" s="256"/>
      <c r="CX3" s="256"/>
      <c r="CY3" s="256"/>
      <c r="CZ3" s="256"/>
      <c r="DA3" s="256"/>
      <c r="DB3" s="256"/>
      <c r="DC3" s="256"/>
      <c r="DD3" s="256"/>
      <c r="DE3" s="256"/>
      <c r="DF3" s="256"/>
      <c r="DG3" s="256"/>
      <c r="DH3" s="256"/>
      <c r="DI3" s="256"/>
      <c r="DJ3" s="256"/>
      <c r="DK3" s="256"/>
      <c r="DL3" s="256"/>
      <c r="DM3" s="256"/>
      <c r="DN3" s="256"/>
      <c r="DO3" s="256"/>
      <c r="DP3" s="256"/>
      <c r="DQ3" s="256"/>
      <c r="DR3" s="256"/>
      <c r="DS3" s="256"/>
      <c r="DT3" s="256"/>
      <c r="DU3" s="256"/>
      <c r="DV3" s="256"/>
      <c r="DW3" s="256"/>
      <c r="DX3" s="256"/>
      <c r="DY3" s="256"/>
      <c r="DZ3" s="256"/>
      <c r="EA3" s="256"/>
      <c r="EB3" s="256"/>
      <c r="EC3" s="256"/>
      <c r="ED3" s="256"/>
      <c r="EE3" s="256"/>
      <c r="EF3" s="256"/>
      <c r="EG3" s="256"/>
    </row>
    <row r="4" spans="1:137" s="130" customFormat="1" ht="9" customHeight="1" x14ac:dyDescent="0.25">
      <c r="A4" s="294"/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257"/>
      <c r="AX4" s="257"/>
      <c r="AY4" s="257"/>
      <c r="AZ4" s="257"/>
      <c r="BA4" s="257"/>
      <c r="BB4" s="257"/>
      <c r="BC4" s="257"/>
      <c r="BD4" s="257"/>
      <c r="BE4" s="257"/>
      <c r="BF4" s="257"/>
      <c r="BG4" s="257"/>
      <c r="BH4" s="257"/>
      <c r="BI4" s="257"/>
      <c r="BJ4" s="257"/>
      <c r="BK4" s="257"/>
      <c r="BL4" s="257"/>
      <c r="BM4" s="257"/>
      <c r="BN4" s="257"/>
      <c r="BO4" s="257"/>
      <c r="BP4" s="257"/>
      <c r="BQ4" s="257"/>
      <c r="BR4" s="257"/>
      <c r="BS4" s="257"/>
      <c r="BT4" s="257"/>
      <c r="BU4" s="257"/>
      <c r="BV4" s="257"/>
      <c r="BW4" s="257"/>
      <c r="BX4" s="257"/>
      <c r="BY4" s="257"/>
      <c r="BZ4" s="257"/>
      <c r="CA4" s="257"/>
      <c r="CB4" s="257"/>
      <c r="CC4" s="257"/>
      <c r="CD4" s="257"/>
      <c r="CE4" s="257"/>
      <c r="CF4" s="266"/>
      <c r="CG4" s="266"/>
      <c r="CH4" s="266"/>
      <c r="CI4" s="266"/>
      <c r="CJ4" s="266"/>
      <c r="CK4" s="266"/>
      <c r="CL4" s="266"/>
      <c r="CM4" s="266"/>
      <c r="CN4" s="266"/>
      <c r="CO4" s="275"/>
      <c r="CP4" s="275"/>
      <c r="CQ4" s="275"/>
      <c r="CR4" s="275"/>
      <c r="CS4" s="275"/>
      <c r="CT4" s="275"/>
      <c r="CU4" s="275"/>
      <c r="CV4" s="275"/>
      <c r="CW4" s="275"/>
      <c r="CX4" s="257"/>
      <c r="CY4" s="257"/>
      <c r="CZ4" s="257"/>
      <c r="DA4" s="257"/>
      <c r="DB4" s="257"/>
      <c r="DC4" s="257"/>
      <c r="DD4" s="257"/>
      <c r="DE4" s="257"/>
      <c r="DF4" s="257"/>
      <c r="DG4" s="257"/>
      <c r="DH4" s="257"/>
      <c r="DI4" s="257"/>
      <c r="DJ4" s="257"/>
      <c r="DK4" s="257"/>
      <c r="DL4" s="257"/>
      <c r="DM4" s="257"/>
      <c r="DN4" s="257"/>
      <c r="DO4" s="257"/>
      <c r="DP4" s="257"/>
      <c r="DQ4" s="257"/>
      <c r="DR4" s="257"/>
      <c r="DS4" s="257"/>
      <c r="DT4" s="257"/>
      <c r="DU4" s="257"/>
      <c r="DV4" s="257"/>
      <c r="DW4" s="257"/>
      <c r="DX4" s="257"/>
      <c r="DY4" s="257"/>
      <c r="DZ4" s="257"/>
      <c r="EA4" s="257"/>
      <c r="EB4" s="257"/>
      <c r="EC4" s="257"/>
      <c r="ED4" s="257"/>
      <c r="EE4" s="257"/>
      <c r="EF4" s="257"/>
      <c r="EG4" s="257"/>
    </row>
    <row r="5" spans="1:137" s="130" customFormat="1" ht="24.75" customHeight="1" x14ac:dyDescent="0.25">
      <c r="A5" s="294" t="s">
        <v>1061</v>
      </c>
      <c r="B5" s="294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  <c r="DN5" s="142"/>
      <c r="DO5" s="142"/>
      <c r="DP5" s="142"/>
      <c r="DQ5" s="142"/>
      <c r="DR5" s="142"/>
      <c r="DS5" s="142"/>
      <c r="DT5" s="142"/>
      <c r="DU5" s="142"/>
      <c r="DV5" s="142"/>
      <c r="DW5" s="142"/>
      <c r="DX5" s="142"/>
      <c r="DY5" s="142"/>
      <c r="DZ5" s="142"/>
      <c r="EA5" s="142"/>
      <c r="EB5" s="142"/>
      <c r="EC5" s="142"/>
      <c r="ED5" s="142"/>
      <c r="EE5" s="142"/>
      <c r="EF5" s="142"/>
      <c r="EG5" s="142"/>
    </row>
    <row r="6" spans="1:137" ht="6.75" customHeight="1" x14ac:dyDescent="0.25"/>
    <row r="9" spans="1:137" ht="30" customHeight="1" x14ac:dyDescent="0.25">
      <c r="A9" s="296" t="s">
        <v>31</v>
      </c>
      <c r="B9" s="296" t="s">
        <v>102</v>
      </c>
      <c r="C9" s="295" t="s">
        <v>101</v>
      </c>
      <c r="D9" s="295"/>
      <c r="E9" s="295"/>
      <c r="F9" s="295"/>
      <c r="G9" s="295"/>
      <c r="H9" s="295"/>
      <c r="I9" s="295"/>
      <c r="J9" s="295"/>
      <c r="K9" s="295"/>
      <c r="L9" s="295" t="s">
        <v>86</v>
      </c>
      <c r="M9" s="295"/>
      <c r="N9" s="295"/>
      <c r="O9" s="295"/>
      <c r="P9" s="295"/>
      <c r="Q9" s="295"/>
      <c r="R9" s="295"/>
      <c r="S9" s="295"/>
      <c r="T9" s="295"/>
      <c r="U9" s="295" t="s">
        <v>20</v>
      </c>
      <c r="V9" s="295"/>
      <c r="W9" s="295"/>
      <c r="X9" s="295"/>
      <c r="Y9" s="295"/>
      <c r="Z9" s="295"/>
      <c r="AA9" s="295"/>
      <c r="AB9" s="295"/>
      <c r="AC9" s="295"/>
      <c r="AD9" s="295" t="s">
        <v>82</v>
      </c>
      <c r="AE9" s="295"/>
      <c r="AF9" s="295"/>
      <c r="AG9" s="295"/>
      <c r="AH9" s="295"/>
      <c r="AI9" s="295"/>
      <c r="AJ9" s="295"/>
      <c r="AK9" s="295"/>
      <c r="AL9" s="295"/>
      <c r="AM9" s="295" t="s">
        <v>100</v>
      </c>
      <c r="AN9" s="295"/>
      <c r="AO9" s="295"/>
      <c r="AP9" s="295"/>
      <c r="AQ9" s="295"/>
      <c r="AR9" s="295"/>
      <c r="AS9" s="295"/>
      <c r="AT9" s="295"/>
      <c r="AU9" s="295"/>
      <c r="AV9" s="295" t="s">
        <v>45</v>
      </c>
      <c r="AW9" s="295"/>
      <c r="AX9" s="295"/>
      <c r="AY9" s="295"/>
      <c r="AZ9" s="295"/>
      <c r="BA9" s="295"/>
      <c r="BB9" s="295"/>
      <c r="BC9" s="295"/>
      <c r="BD9" s="295"/>
      <c r="BE9" s="295" t="s">
        <v>41</v>
      </c>
      <c r="BF9" s="295"/>
      <c r="BG9" s="295"/>
      <c r="BH9" s="295"/>
      <c r="BI9" s="295"/>
      <c r="BJ9" s="295"/>
      <c r="BK9" s="295"/>
      <c r="BL9" s="295"/>
      <c r="BM9" s="295"/>
      <c r="BN9" s="295" t="s">
        <v>66</v>
      </c>
      <c r="BO9" s="295"/>
      <c r="BP9" s="295"/>
      <c r="BQ9" s="295"/>
      <c r="BR9" s="295"/>
      <c r="BS9" s="295"/>
      <c r="BT9" s="295"/>
      <c r="BU9" s="295"/>
      <c r="BV9" s="295"/>
      <c r="BW9" s="295" t="s">
        <v>87</v>
      </c>
      <c r="BX9" s="295"/>
      <c r="BY9" s="295"/>
      <c r="BZ9" s="295"/>
      <c r="CA9" s="295"/>
      <c r="CB9" s="295"/>
      <c r="CC9" s="295"/>
      <c r="CD9" s="295"/>
      <c r="CE9" s="295"/>
      <c r="CF9" s="295" t="s">
        <v>39</v>
      </c>
      <c r="CG9" s="295"/>
      <c r="CH9" s="295"/>
      <c r="CI9" s="295"/>
      <c r="CJ9" s="295"/>
      <c r="CK9" s="295"/>
      <c r="CL9" s="295"/>
      <c r="CM9" s="295"/>
      <c r="CN9" s="295"/>
      <c r="CO9" s="295" t="s">
        <v>68</v>
      </c>
      <c r="CP9" s="295"/>
      <c r="CQ9" s="295"/>
      <c r="CR9" s="295"/>
      <c r="CS9" s="295"/>
      <c r="CT9" s="295"/>
      <c r="CU9" s="295"/>
      <c r="CV9" s="295"/>
      <c r="CW9" s="295"/>
      <c r="CX9" s="295" t="s">
        <v>1040</v>
      </c>
      <c r="CY9" s="295" t="s">
        <v>1042</v>
      </c>
      <c r="CZ9" s="295" t="s">
        <v>1044</v>
      </c>
      <c r="DA9" s="295" t="s">
        <v>1046</v>
      </c>
      <c r="DB9" s="295" t="s">
        <v>1048</v>
      </c>
      <c r="DC9" s="295" t="s">
        <v>1050</v>
      </c>
      <c r="DD9" s="295" t="s">
        <v>1052</v>
      </c>
      <c r="DE9" s="295" t="s">
        <v>1054</v>
      </c>
      <c r="DF9" s="295" t="s">
        <v>1056</v>
      </c>
    </row>
    <row r="10" spans="1:137" x14ac:dyDescent="0.25">
      <c r="A10" s="296"/>
      <c r="B10" s="296"/>
      <c r="C10" s="268" t="s">
        <v>1041</v>
      </c>
      <c r="D10" s="269" t="s">
        <v>1043</v>
      </c>
      <c r="E10" s="269" t="s">
        <v>1045</v>
      </c>
      <c r="F10" s="269" t="s">
        <v>1047</v>
      </c>
      <c r="G10" s="269" t="s">
        <v>1049</v>
      </c>
      <c r="H10" s="269" t="s">
        <v>1051</v>
      </c>
      <c r="I10" s="269" t="s">
        <v>1053</v>
      </c>
      <c r="J10" s="269" t="s">
        <v>1055</v>
      </c>
      <c r="K10" s="269" t="s">
        <v>1057</v>
      </c>
      <c r="L10" s="268" t="s">
        <v>1041</v>
      </c>
      <c r="M10" s="269" t="s">
        <v>1043</v>
      </c>
      <c r="N10" s="269" t="s">
        <v>1045</v>
      </c>
      <c r="O10" s="269" t="s">
        <v>1047</v>
      </c>
      <c r="P10" s="269" t="s">
        <v>1049</v>
      </c>
      <c r="Q10" s="269" t="s">
        <v>1051</v>
      </c>
      <c r="R10" s="269" t="s">
        <v>1053</v>
      </c>
      <c r="S10" s="269" t="s">
        <v>1055</v>
      </c>
      <c r="T10" s="269" t="s">
        <v>1057</v>
      </c>
      <c r="U10" s="268" t="s">
        <v>1041</v>
      </c>
      <c r="V10" s="269" t="s">
        <v>1043</v>
      </c>
      <c r="W10" s="269" t="s">
        <v>1045</v>
      </c>
      <c r="X10" s="269" t="s">
        <v>1047</v>
      </c>
      <c r="Y10" s="269" t="s">
        <v>1049</v>
      </c>
      <c r="Z10" s="269" t="s">
        <v>1051</v>
      </c>
      <c r="AA10" s="269" t="s">
        <v>1053</v>
      </c>
      <c r="AB10" s="269" t="s">
        <v>1055</v>
      </c>
      <c r="AC10" s="269" t="s">
        <v>1057</v>
      </c>
      <c r="AD10" s="268" t="s">
        <v>1041</v>
      </c>
      <c r="AE10" s="269" t="s">
        <v>1043</v>
      </c>
      <c r="AF10" s="269" t="s">
        <v>1045</v>
      </c>
      <c r="AG10" s="269" t="s">
        <v>1047</v>
      </c>
      <c r="AH10" s="269" t="s">
        <v>1049</v>
      </c>
      <c r="AI10" s="269" t="s">
        <v>1051</v>
      </c>
      <c r="AJ10" s="269" t="s">
        <v>1053</v>
      </c>
      <c r="AK10" s="269" t="s">
        <v>1055</v>
      </c>
      <c r="AL10" s="269" t="s">
        <v>1057</v>
      </c>
      <c r="AM10" s="268" t="s">
        <v>1041</v>
      </c>
      <c r="AN10" s="269" t="s">
        <v>1043</v>
      </c>
      <c r="AO10" s="269" t="s">
        <v>1045</v>
      </c>
      <c r="AP10" s="269" t="s">
        <v>1047</v>
      </c>
      <c r="AQ10" s="269" t="s">
        <v>1049</v>
      </c>
      <c r="AR10" s="269" t="s">
        <v>1051</v>
      </c>
      <c r="AS10" s="269" t="s">
        <v>1053</v>
      </c>
      <c r="AT10" s="269" t="s">
        <v>1055</v>
      </c>
      <c r="AU10" s="269" t="s">
        <v>1057</v>
      </c>
      <c r="AV10" s="268" t="s">
        <v>1041</v>
      </c>
      <c r="AW10" s="269" t="s">
        <v>1043</v>
      </c>
      <c r="AX10" s="269" t="s">
        <v>1045</v>
      </c>
      <c r="AY10" s="269" t="s">
        <v>1047</v>
      </c>
      <c r="AZ10" s="269" t="s">
        <v>1049</v>
      </c>
      <c r="BA10" s="269" t="s">
        <v>1051</v>
      </c>
      <c r="BB10" s="269" t="s">
        <v>1053</v>
      </c>
      <c r="BC10" s="269" t="s">
        <v>1055</v>
      </c>
      <c r="BD10" s="269" t="s">
        <v>1057</v>
      </c>
      <c r="BE10" s="268" t="s">
        <v>1041</v>
      </c>
      <c r="BF10" s="269" t="s">
        <v>1043</v>
      </c>
      <c r="BG10" s="269" t="s">
        <v>1045</v>
      </c>
      <c r="BH10" s="269" t="s">
        <v>1047</v>
      </c>
      <c r="BI10" s="269" t="s">
        <v>1049</v>
      </c>
      <c r="BJ10" s="269" t="s">
        <v>1051</v>
      </c>
      <c r="BK10" s="269" t="s">
        <v>1053</v>
      </c>
      <c r="BL10" s="269" t="s">
        <v>1055</v>
      </c>
      <c r="BM10" s="269" t="s">
        <v>1057</v>
      </c>
      <c r="BN10" s="268" t="s">
        <v>1041</v>
      </c>
      <c r="BO10" s="269" t="s">
        <v>1043</v>
      </c>
      <c r="BP10" s="269" t="s">
        <v>1045</v>
      </c>
      <c r="BQ10" s="269" t="s">
        <v>1047</v>
      </c>
      <c r="BR10" s="269" t="s">
        <v>1049</v>
      </c>
      <c r="BS10" s="269" t="s">
        <v>1051</v>
      </c>
      <c r="BT10" s="269" t="s">
        <v>1053</v>
      </c>
      <c r="BU10" s="269" t="s">
        <v>1055</v>
      </c>
      <c r="BV10" s="269" t="s">
        <v>1057</v>
      </c>
      <c r="BW10" s="268" t="s">
        <v>1041</v>
      </c>
      <c r="BX10" s="269" t="s">
        <v>1043</v>
      </c>
      <c r="BY10" s="269" t="s">
        <v>1045</v>
      </c>
      <c r="BZ10" s="269" t="s">
        <v>1047</v>
      </c>
      <c r="CA10" s="269" t="s">
        <v>1049</v>
      </c>
      <c r="CB10" s="269" t="s">
        <v>1051</v>
      </c>
      <c r="CC10" s="269" t="s">
        <v>1053</v>
      </c>
      <c r="CD10" s="269" t="s">
        <v>1055</v>
      </c>
      <c r="CE10" s="269" t="s">
        <v>1057</v>
      </c>
      <c r="CF10" s="268" t="s">
        <v>1041</v>
      </c>
      <c r="CG10" s="269" t="s">
        <v>1043</v>
      </c>
      <c r="CH10" s="269" t="s">
        <v>1045</v>
      </c>
      <c r="CI10" s="269" t="s">
        <v>1047</v>
      </c>
      <c r="CJ10" s="269" t="s">
        <v>1049</v>
      </c>
      <c r="CK10" s="269" t="s">
        <v>1051</v>
      </c>
      <c r="CL10" s="269" t="s">
        <v>1053</v>
      </c>
      <c r="CM10" s="269" t="s">
        <v>1055</v>
      </c>
      <c r="CN10" s="269" t="s">
        <v>1057</v>
      </c>
      <c r="CO10" s="276" t="s">
        <v>1041</v>
      </c>
      <c r="CP10" s="269" t="s">
        <v>1043</v>
      </c>
      <c r="CQ10" s="269" t="s">
        <v>1045</v>
      </c>
      <c r="CR10" s="269" t="s">
        <v>1047</v>
      </c>
      <c r="CS10" s="269" t="s">
        <v>1049</v>
      </c>
      <c r="CT10" s="269" t="s">
        <v>1051</v>
      </c>
      <c r="CU10" s="269" t="s">
        <v>1053</v>
      </c>
      <c r="CV10" s="269" t="s">
        <v>1055</v>
      </c>
      <c r="CW10" s="269" t="s">
        <v>1057</v>
      </c>
      <c r="CX10" s="295"/>
      <c r="CY10" s="295"/>
      <c r="CZ10" s="295"/>
      <c r="DA10" s="295"/>
      <c r="DB10" s="295"/>
      <c r="DC10" s="295"/>
      <c r="DD10" s="295"/>
      <c r="DE10" s="295"/>
      <c r="DF10" s="295"/>
    </row>
    <row r="11" spans="1:137" x14ac:dyDescent="0.25">
      <c r="A11" s="267" t="s">
        <v>22</v>
      </c>
      <c r="B11" s="250" t="str">
        <f>VLOOKUP(A11,DATOS!$A$1:$B$19,2,0)</f>
        <v>GASTOS EN PERSONAL</v>
      </c>
      <c r="C11" s="251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2"/>
      <c r="AW11" s="252"/>
      <c r="AX11" s="252"/>
      <c r="AY11" s="252"/>
      <c r="AZ11" s="252"/>
      <c r="BA11" s="252"/>
      <c r="BB11" s="252"/>
      <c r="BC11" s="252"/>
      <c r="BD11" s="252"/>
      <c r="BE11" s="252"/>
      <c r="BF11" s="252"/>
      <c r="BG11" s="252"/>
      <c r="BH11" s="252"/>
      <c r="BI11" s="252"/>
      <c r="BJ11" s="252"/>
      <c r="BK11" s="252"/>
      <c r="BL11" s="252"/>
      <c r="BM11" s="252"/>
      <c r="BN11" s="252"/>
      <c r="BO11" s="252"/>
      <c r="BP11" s="252"/>
      <c r="BQ11" s="252"/>
      <c r="BR11" s="252"/>
      <c r="BS11" s="252"/>
      <c r="BT11" s="252"/>
      <c r="BU11" s="252"/>
      <c r="BV11" s="252"/>
      <c r="BW11" s="252"/>
      <c r="BX11" s="252"/>
      <c r="BY11" s="252"/>
      <c r="BZ11" s="252"/>
      <c r="CA11" s="252"/>
      <c r="CB11" s="252"/>
      <c r="CC11" s="252"/>
      <c r="CD11" s="252"/>
      <c r="CE11" s="252"/>
      <c r="CF11" s="252"/>
      <c r="CG11" s="252"/>
      <c r="CH11" s="252"/>
      <c r="CI11" s="252"/>
      <c r="CJ11" s="252"/>
      <c r="CK11" s="252"/>
      <c r="CL11" s="252"/>
      <c r="CM11" s="252"/>
      <c r="CN11" s="252"/>
      <c r="CO11" s="252"/>
      <c r="CP11" s="252"/>
      <c r="CQ11" s="252"/>
      <c r="CR11" s="252"/>
      <c r="CS11" s="252"/>
      <c r="CT11" s="252"/>
      <c r="CU11" s="252"/>
      <c r="CV11" s="252"/>
      <c r="CW11" s="252"/>
      <c r="CX11" s="252"/>
      <c r="CY11" s="252"/>
      <c r="CZ11" s="252"/>
      <c r="DA11" s="252"/>
      <c r="DB11" s="252"/>
      <c r="DC11" s="252"/>
      <c r="DD11" s="252"/>
      <c r="DE11" s="252"/>
      <c r="DF11" s="252"/>
    </row>
    <row r="12" spans="1:137" x14ac:dyDescent="0.25">
      <c r="A12" s="267" t="s">
        <v>23</v>
      </c>
      <c r="B12" s="250" t="str">
        <f>VLOOKUP(A12,DATOS!$A$1:$B$19,2,0)</f>
        <v>BIENES Y SERVICIOS DE CONSUMO</v>
      </c>
      <c r="C12" s="251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52"/>
      <c r="BE12" s="252"/>
      <c r="BF12" s="252"/>
      <c r="BG12" s="252"/>
      <c r="BH12" s="252"/>
      <c r="BI12" s="252"/>
      <c r="BJ12" s="252"/>
      <c r="BK12" s="252"/>
      <c r="BL12" s="252"/>
      <c r="BM12" s="252"/>
      <c r="BN12" s="252"/>
      <c r="BO12" s="252"/>
      <c r="BP12" s="252"/>
      <c r="BQ12" s="252"/>
      <c r="BR12" s="252"/>
      <c r="BS12" s="252"/>
      <c r="BT12" s="252"/>
      <c r="BU12" s="252"/>
      <c r="BV12" s="252"/>
      <c r="BW12" s="252"/>
      <c r="BX12" s="252"/>
      <c r="BY12" s="252"/>
      <c r="BZ12" s="252"/>
      <c r="CA12" s="252"/>
      <c r="CB12" s="252"/>
      <c r="CC12" s="252"/>
      <c r="CD12" s="252"/>
      <c r="CE12" s="252"/>
      <c r="CF12" s="252"/>
      <c r="CG12" s="252"/>
      <c r="CH12" s="252"/>
      <c r="CI12" s="252"/>
      <c r="CJ12" s="252"/>
      <c r="CK12" s="252"/>
      <c r="CL12" s="252"/>
      <c r="CM12" s="252"/>
      <c r="CN12" s="252"/>
      <c r="CO12" s="252"/>
      <c r="CP12" s="252"/>
      <c r="CQ12" s="252"/>
      <c r="CR12" s="252"/>
      <c r="CS12" s="252"/>
      <c r="CT12" s="252"/>
      <c r="CU12" s="252"/>
      <c r="CV12" s="252"/>
      <c r="CW12" s="252"/>
      <c r="CX12" s="252"/>
      <c r="CY12" s="252"/>
      <c r="CZ12" s="252"/>
      <c r="DA12" s="252"/>
      <c r="DB12" s="252"/>
      <c r="DC12" s="252"/>
      <c r="DD12" s="252"/>
      <c r="DE12" s="252"/>
      <c r="DF12" s="252"/>
    </row>
    <row r="13" spans="1:137" x14ac:dyDescent="0.25">
      <c r="A13" s="267" t="s">
        <v>60</v>
      </c>
      <c r="B13" s="250" t="str">
        <f>VLOOKUP(A13,DATOS!$A$1:$B$19,2,0)</f>
        <v>GASTOS FINANCIEROS</v>
      </c>
      <c r="C13" s="251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  <c r="AO13" s="252"/>
      <c r="AP13" s="252"/>
      <c r="AQ13" s="252"/>
      <c r="AR13" s="252"/>
      <c r="AS13" s="252"/>
      <c r="AT13" s="252"/>
      <c r="AU13" s="252"/>
      <c r="AV13" s="252"/>
      <c r="AW13" s="252"/>
      <c r="AX13" s="252"/>
      <c r="AY13" s="252"/>
      <c r="AZ13" s="252"/>
      <c r="BA13" s="252"/>
      <c r="BB13" s="252"/>
      <c r="BC13" s="252"/>
      <c r="BD13" s="252"/>
      <c r="BE13" s="252"/>
      <c r="BF13" s="252"/>
      <c r="BG13" s="252"/>
      <c r="BH13" s="252"/>
      <c r="BI13" s="252"/>
      <c r="BJ13" s="252"/>
      <c r="BK13" s="252"/>
      <c r="BL13" s="252"/>
      <c r="BM13" s="252"/>
      <c r="BN13" s="252"/>
      <c r="BO13" s="252"/>
      <c r="BP13" s="252"/>
      <c r="BQ13" s="252"/>
      <c r="BR13" s="252"/>
      <c r="BS13" s="252"/>
      <c r="BT13" s="252"/>
      <c r="BU13" s="252"/>
      <c r="BV13" s="252"/>
      <c r="BW13" s="252"/>
      <c r="BX13" s="252"/>
      <c r="BY13" s="252"/>
      <c r="BZ13" s="252"/>
      <c r="CA13" s="252"/>
      <c r="CB13" s="252"/>
      <c r="CC13" s="252"/>
      <c r="CD13" s="252"/>
      <c r="CE13" s="252"/>
      <c r="CF13" s="252"/>
      <c r="CG13" s="252"/>
      <c r="CH13" s="252"/>
      <c r="CI13" s="252"/>
      <c r="CJ13" s="252"/>
      <c r="CK13" s="252"/>
      <c r="CL13" s="252"/>
      <c r="CM13" s="252"/>
      <c r="CN13" s="252"/>
      <c r="CO13" s="252"/>
      <c r="CP13" s="252"/>
      <c r="CQ13" s="252"/>
      <c r="CR13" s="252"/>
      <c r="CS13" s="252"/>
      <c r="CT13" s="252"/>
      <c r="CU13" s="252"/>
      <c r="CV13" s="252"/>
      <c r="CW13" s="252"/>
      <c r="CX13" s="252"/>
      <c r="CY13" s="252"/>
      <c r="CZ13" s="252"/>
      <c r="DA13" s="252"/>
      <c r="DB13" s="252"/>
      <c r="DC13" s="252"/>
      <c r="DD13" s="252"/>
      <c r="DE13" s="252"/>
      <c r="DF13" s="252"/>
    </row>
    <row r="14" spans="1:137" x14ac:dyDescent="0.25">
      <c r="A14" s="267" t="s">
        <v>11</v>
      </c>
      <c r="B14" s="250" t="str">
        <f>VLOOKUP(A14,DATOS!$A$1:$B$19,2,0)</f>
        <v>OTROS GASTOS CORRIENTES</v>
      </c>
      <c r="C14" s="251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  <c r="AW14" s="252"/>
      <c r="AX14" s="252"/>
      <c r="AY14" s="252"/>
      <c r="AZ14" s="252"/>
      <c r="BA14" s="252"/>
      <c r="BB14" s="252"/>
      <c r="BC14" s="252"/>
      <c r="BD14" s="252"/>
      <c r="BE14" s="252"/>
      <c r="BF14" s="252"/>
      <c r="BG14" s="252"/>
      <c r="BH14" s="252"/>
      <c r="BI14" s="252"/>
      <c r="BJ14" s="252"/>
      <c r="BK14" s="252"/>
      <c r="BL14" s="252"/>
      <c r="BM14" s="252"/>
      <c r="BN14" s="252"/>
      <c r="BO14" s="252"/>
      <c r="BP14" s="252"/>
      <c r="BQ14" s="252"/>
      <c r="BR14" s="252"/>
      <c r="BS14" s="252"/>
      <c r="BT14" s="252"/>
      <c r="BU14" s="252"/>
      <c r="BV14" s="252"/>
      <c r="BW14" s="252"/>
      <c r="BX14" s="252"/>
      <c r="BY14" s="252"/>
      <c r="BZ14" s="252"/>
      <c r="CA14" s="252"/>
      <c r="CB14" s="252"/>
      <c r="CC14" s="252"/>
      <c r="CD14" s="252"/>
      <c r="CE14" s="252"/>
      <c r="CF14" s="252"/>
      <c r="CG14" s="252"/>
      <c r="CH14" s="252"/>
      <c r="CI14" s="252"/>
      <c r="CJ14" s="252"/>
      <c r="CK14" s="252"/>
      <c r="CL14" s="252"/>
      <c r="CM14" s="252"/>
      <c r="CN14" s="252"/>
      <c r="CO14" s="252"/>
      <c r="CP14" s="252"/>
      <c r="CQ14" s="252"/>
      <c r="CR14" s="252"/>
      <c r="CS14" s="252"/>
      <c r="CT14" s="252"/>
      <c r="CU14" s="252"/>
      <c r="CV14" s="252"/>
      <c r="CW14" s="252"/>
      <c r="CX14" s="252"/>
      <c r="CY14" s="252"/>
      <c r="CZ14" s="252"/>
      <c r="DA14" s="252"/>
      <c r="DB14" s="252"/>
      <c r="DC14" s="252"/>
      <c r="DD14" s="252"/>
      <c r="DE14" s="252"/>
      <c r="DF14" s="252"/>
    </row>
    <row r="15" spans="1:137" x14ac:dyDescent="0.25">
      <c r="A15" s="267" t="s">
        <v>12</v>
      </c>
      <c r="B15" s="250" t="str">
        <f>VLOOKUP(A15,DATOS!$A$1:$B$19,2,0)</f>
        <v xml:space="preserve">TRANSFERENCIAS Y DONACIONES CORRIENTES         </v>
      </c>
      <c r="C15" s="251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2"/>
      <c r="BB15" s="252"/>
      <c r="BC15" s="252"/>
      <c r="BD15" s="252"/>
      <c r="BE15" s="252"/>
      <c r="BF15" s="252"/>
      <c r="BG15" s="252"/>
      <c r="BH15" s="252"/>
      <c r="BI15" s="252"/>
      <c r="BJ15" s="252"/>
      <c r="BK15" s="252"/>
      <c r="BL15" s="252"/>
      <c r="BM15" s="252"/>
      <c r="BN15" s="252"/>
      <c r="BO15" s="252"/>
      <c r="BP15" s="252"/>
      <c r="BQ15" s="252"/>
      <c r="BR15" s="252"/>
      <c r="BS15" s="252"/>
      <c r="BT15" s="252"/>
      <c r="BU15" s="252"/>
      <c r="BV15" s="252"/>
      <c r="BW15" s="252"/>
      <c r="BX15" s="252"/>
      <c r="BY15" s="252"/>
      <c r="BZ15" s="252"/>
      <c r="CA15" s="252"/>
      <c r="CB15" s="252"/>
      <c r="CC15" s="252"/>
      <c r="CD15" s="252"/>
      <c r="CE15" s="252"/>
      <c r="CF15" s="252"/>
      <c r="CG15" s="252"/>
      <c r="CH15" s="252"/>
      <c r="CI15" s="252"/>
      <c r="CJ15" s="252"/>
      <c r="CK15" s="252"/>
      <c r="CL15" s="252"/>
      <c r="CM15" s="252"/>
      <c r="CN15" s="252"/>
      <c r="CO15" s="252"/>
      <c r="CP15" s="252"/>
      <c r="CQ15" s="252"/>
      <c r="CR15" s="252"/>
      <c r="CS15" s="252"/>
      <c r="CT15" s="252"/>
      <c r="CU15" s="252"/>
      <c r="CV15" s="252"/>
      <c r="CW15" s="252"/>
      <c r="CX15" s="252"/>
      <c r="CY15" s="252"/>
      <c r="CZ15" s="252"/>
      <c r="DA15" s="252"/>
      <c r="DB15" s="252"/>
      <c r="DC15" s="252"/>
      <c r="DD15" s="252"/>
      <c r="DE15" s="252"/>
      <c r="DF15" s="252"/>
    </row>
    <row r="16" spans="1:137" x14ac:dyDescent="0.25">
      <c r="A16" s="267" t="s">
        <v>61</v>
      </c>
      <c r="B16" s="250" t="str">
        <f>VLOOKUP(A16,DATOS!$A$1:$B$19,2,0)</f>
        <v>GASTOS EN PERSONAL PARA PRODUCCIÓN</v>
      </c>
      <c r="C16" s="251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2"/>
      <c r="AN16" s="252"/>
      <c r="AO16" s="252"/>
      <c r="AP16" s="252"/>
      <c r="AQ16" s="252"/>
      <c r="AR16" s="252"/>
      <c r="AS16" s="252"/>
      <c r="AT16" s="252"/>
      <c r="AU16" s="252"/>
      <c r="AV16" s="252"/>
      <c r="AW16" s="252"/>
      <c r="AX16" s="252"/>
      <c r="AY16" s="252"/>
      <c r="AZ16" s="252"/>
      <c r="BA16" s="252"/>
      <c r="BB16" s="252"/>
      <c r="BC16" s="252"/>
      <c r="BD16" s="252"/>
      <c r="BE16" s="252"/>
      <c r="BF16" s="252"/>
      <c r="BG16" s="252"/>
      <c r="BH16" s="252"/>
      <c r="BI16" s="252"/>
      <c r="BJ16" s="252"/>
      <c r="BK16" s="252"/>
      <c r="BL16" s="252"/>
      <c r="BM16" s="252"/>
      <c r="BN16" s="252"/>
      <c r="BO16" s="252"/>
      <c r="BP16" s="252"/>
      <c r="BQ16" s="252"/>
      <c r="BR16" s="252"/>
      <c r="BS16" s="252"/>
      <c r="BT16" s="252"/>
      <c r="BU16" s="252"/>
      <c r="BV16" s="252"/>
      <c r="BW16" s="252"/>
      <c r="BX16" s="252"/>
      <c r="BY16" s="252"/>
      <c r="BZ16" s="252"/>
      <c r="CA16" s="252"/>
      <c r="CB16" s="252"/>
      <c r="CC16" s="252"/>
      <c r="CD16" s="252"/>
      <c r="CE16" s="252"/>
      <c r="CF16" s="252"/>
      <c r="CG16" s="252"/>
      <c r="CH16" s="252"/>
      <c r="CI16" s="252"/>
      <c r="CJ16" s="252"/>
      <c r="CK16" s="252"/>
      <c r="CL16" s="252"/>
      <c r="CM16" s="252"/>
      <c r="CN16" s="252"/>
      <c r="CO16" s="252"/>
      <c r="CP16" s="252"/>
      <c r="CQ16" s="252"/>
      <c r="CR16" s="252"/>
      <c r="CS16" s="252"/>
      <c r="CT16" s="252"/>
      <c r="CU16" s="252"/>
      <c r="CV16" s="252"/>
      <c r="CW16" s="252"/>
      <c r="CX16" s="252"/>
      <c r="CY16" s="252"/>
      <c r="CZ16" s="252"/>
      <c r="DA16" s="252"/>
      <c r="DB16" s="252"/>
      <c r="DC16" s="252"/>
      <c r="DD16" s="252"/>
      <c r="DE16" s="252"/>
      <c r="DF16" s="252"/>
    </row>
    <row r="17" spans="1:110" x14ac:dyDescent="0.25">
      <c r="A17" s="267" t="s">
        <v>62</v>
      </c>
      <c r="B17" s="250" t="str">
        <f>VLOOKUP(A17,DATOS!$A$1:$B$19,2,0)</f>
        <v>BIENES Y SERVICIOS PARA PRODUCCIÓN</v>
      </c>
      <c r="C17" s="251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252"/>
      <c r="AT17" s="252"/>
      <c r="AU17" s="252"/>
      <c r="AV17" s="252"/>
      <c r="AW17" s="252"/>
      <c r="AX17" s="252"/>
      <c r="AY17" s="252"/>
      <c r="AZ17" s="252"/>
      <c r="BA17" s="252"/>
      <c r="BB17" s="252"/>
      <c r="BC17" s="252"/>
      <c r="BD17" s="252"/>
      <c r="BE17" s="252"/>
      <c r="BF17" s="252"/>
      <c r="BG17" s="252"/>
      <c r="BH17" s="252"/>
      <c r="BI17" s="252"/>
      <c r="BJ17" s="252"/>
      <c r="BK17" s="252"/>
      <c r="BL17" s="252"/>
      <c r="BM17" s="252"/>
      <c r="BN17" s="252"/>
      <c r="BO17" s="252"/>
      <c r="BP17" s="252"/>
      <c r="BQ17" s="252"/>
      <c r="BR17" s="252"/>
      <c r="BS17" s="252"/>
      <c r="BT17" s="252"/>
      <c r="BU17" s="252"/>
      <c r="BV17" s="252"/>
      <c r="BW17" s="252"/>
      <c r="BX17" s="252"/>
      <c r="BY17" s="252"/>
      <c r="BZ17" s="252"/>
      <c r="CA17" s="252"/>
      <c r="CB17" s="252"/>
      <c r="CC17" s="252"/>
      <c r="CD17" s="252"/>
      <c r="CE17" s="252"/>
      <c r="CF17" s="252"/>
      <c r="CG17" s="252"/>
      <c r="CH17" s="252"/>
      <c r="CI17" s="252"/>
      <c r="CJ17" s="252"/>
      <c r="CK17" s="252"/>
      <c r="CL17" s="252"/>
      <c r="CM17" s="252"/>
      <c r="CN17" s="252"/>
      <c r="CO17" s="252"/>
      <c r="CP17" s="252"/>
      <c r="CQ17" s="252"/>
      <c r="CR17" s="252"/>
      <c r="CS17" s="252"/>
      <c r="CT17" s="252"/>
      <c r="CU17" s="252"/>
      <c r="CV17" s="252"/>
      <c r="CW17" s="252"/>
      <c r="CX17" s="252"/>
      <c r="CY17" s="252"/>
      <c r="CZ17" s="252"/>
      <c r="DA17" s="252"/>
      <c r="DB17" s="252"/>
      <c r="DC17" s="252"/>
      <c r="DD17" s="252"/>
      <c r="DE17" s="252"/>
      <c r="DF17" s="252"/>
    </row>
    <row r="18" spans="1:110" x14ac:dyDescent="0.25">
      <c r="A18" s="267" t="s">
        <v>63</v>
      </c>
      <c r="B18" s="250" t="str">
        <f>VLOOKUP(A18,DATOS!$A$1:$B$19,2,0)</f>
        <v>OTROS GASTOS DE PRODUCCIÓN</v>
      </c>
      <c r="C18" s="251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252"/>
      <c r="AU18" s="252"/>
      <c r="AV18" s="252"/>
      <c r="AW18" s="252"/>
      <c r="AX18" s="252"/>
      <c r="AY18" s="252"/>
      <c r="AZ18" s="252"/>
      <c r="BA18" s="252"/>
      <c r="BB18" s="252"/>
      <c r="BC18" s="252"/>
      <c r="BD18" s="252"/>
      <c r="BE18" s="252"/>
      <c r="BF18" s="252"/>
      <c r="BG18" s="252"/>
      <c r="BH18" s="252"/>
      <c r="BI18" s="252"/>
      <c r="BJ18" s="252"/>
      <c r="BK18" s="252"/>
      <c r="BL18" s="252"/>
      <c r="BM18" s="252"/>
      <c r="BN18" s="252"/>
      <c r="BO18" s="252"/>
      <c r="BP18" s="252"/>
      <c r="BQ18" s="252"/>
      <c r="BR18" s="252"/>
      <c r="BS18" s="252"/>
      <c r="BT18" s="252"/>
      <c r="BU18" s="252"/>
      <c r="BV18" s="252"/>
      <c r="BW18" s="252"/>
      <c r="BX18" s="252"/>
      <c r="BY18" s="252"/>
      <c r="BZ18" s="252"/>
      <c r="CA18" s="252"/>
      <c r="CB18" s="252"/>
      <c r="CC18" s="252"/>
      <c r="CD18" s="252"/>
      <c r="CE18" s="252"/>
      <c r="CF18" s="252"/>
      <c r="CG18" s="252"/>
      <c r="CH18" s="252"/>
      <c r="CI18" s="252"/>
      <c r="CJ18" s="252"/>
      <c r="CK18" s="252"/>
      <c r="CL18" s="252"/>
      <c r="CM18" s="252"/>
      <c r="CN18" s="252"/>
      <c r="CO18" s="252"/>
      <c r="CP18" s="252"/>
      <c r="CQ18" s="252"/>
      <c r="CR18" s="252"/>
      <c r="CS18" s="252"/>
      <c r="CT18" s="252"/>
      <c r="CU18" s="252"/>
      <c r="CV18" s="252"/>
      <c r="CW18" s="252"/>
      <c r="CX18" s="252"/>
      <c r="CY18" s="252"/>
      <c r="CZ18" s="252"/>
      <c r="DA18" s="252"/>
      <c r="DB18" s="252"/>
      <c r="DC18" s="252"/>
      <c r="DD18" s="252"/>
      <c r="DE18" s="252"/>
      <c r="DF18" s="252"/>
    </row>
    <row r="19" spans="1:110" x14ac:dyDescent="0.25">
      <c r="A19" s="267" t="s">
        <v>14</v>
      </c>
      <c r="B19" s="250" t="str">
        <f>VLOOKUP(A19,DATOS!$A$1:$B$19,2,0)</f>
        <v>GASTOS EN PERSONAL PARA INVERSIÓN</v>
      </c>
      <c r="C19" s="251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  <c r="AP19" s="252"/>
      <c r="AQ19" s="252"/>
      <c r="AR19" s="252"/>
      <c r="AS19" s="252"/>
      <c r="AT19" s="252"/>
      <c r="AU19" s="252"/>
      <c r="AV19" s="252"/>
      <c r="AW19" s="252"/>
      <c r="AX19" s="252"/>
      <c r="AY19" s="252"/>
      <c r="AZ19" s="252"/>
      <c r="BA19" s="252"/>
      <c r="BB19" s="252"/>
      <c r="BC19" s="252"/>
      <c r="BD19" s="252"/>
      <c r="BE19" s="252"/>
      <c r="BF19" s="252"/>
      <c r="BG19" s="252"/>
      <c r="BH19" s="252"/>
      <c r="BI19" s="252"/>
      <c r="BJ19" s="252"/>
      <c r="BK19" s="252"/>
      <c r="BL19" s="252"/>
      <c r="BM19" s="252"/>
      <c r="BN19" s="252"/>
      <c r="BO19" s="252"/>
      <c r="BP19" s="252"/>
      <c r="BQ19" s="252"/>
      <c r="BR19" s="252"/>
      <c r="BS19" s="252"/>
      <c r="BT19" s="252"/>
      <c r="BU19" s="252"/>
      <c r="BV19" s="252"/>
      <c r="BW19" s="252"/>
      <c r="BX19" s="252"/>
      <c r="BY19" s="252"/>
      <c r="BZ19" s="252"/>
      <c r="CA19" s="252"/>
      <c r="CB19" s="252"/>
      <c r="CC19" s="252"/>
      <c r="CD19" s="252"/>
      <c r="CE19" s="252"/>
      <c r="CF19" s="252"/>
      <c r="CG19" s="252"/>
      <c r="CH19" s="252"/>
      <c r="CI19" s="252"/>
      <c r="CJ19" s="252"/>
      <c r="CK19" s="252"/>
      <c r="CL19" s="252"/>
      <c r="CM19" s="252"/>
      <c r="CN19" s="252"/>
      <c r="CO19" s="252"/>
      <c r="CP19" s="252"/>
      <c r="CQ19" s="252"/>
      <c r="CR19" s="252"/>
      <c r="CS19" s="252"/>
      <c r="CT19" s="252"/>
      <c r="CU19" s="252"/>
      <c r="CV19" s="252"/>
      <c r="CW19" s="252"/>
      <c r="CX19" s="252"/>
      <c r="CY19" s="252"/>
      <c r="CZ19" s="252"/>
      <c r="DA19" s="252"/>
      <c r="DB19" s="252"/>
      <c r="DC19" s="252"/>
      <c r="DD19" s="252"/>
      <c r="DE19" s="252"/>
      <c r="DF19" s="252"/>
    </row>
    <row r="20" spans="1:110" x14ac:dyDescent="0.25">
      <c r="A20" s="267" t="s">
        <v>15</v>
      </c>
      <c r="B20" s="250" t="str">
        <f>VLOOKUP(A20,DATOS!$A$1:$B$19,2,0)</f>
        <v>BIENES Y SERVICIOS PARA INVERSION</v>
      </c>
      <c r="C20" s="251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2"/>
      <c r="AN20" s="252"/>
      <c r="AO20" s="252"/>
      <c r="AP20" s="252"/>
      <c r="AQ20" s="252"/>
      <c r="AR20" s="252"/>
      <c r="AS20" s="252"/>
      <c r="AT20" s="252"/>
      <c r="AU20" s="252"/>
      <c r="AV20" s="252"/>
      <c r="AW20" s="252"/>
      <c r="AX20" s="252"/>
      <c r="AY20" s="252"/>
      <c r="AZ20" s="252"/>
      <c r="BA20" s="252"/>
      <c r="BB20" s="252"/>
      <c r="BC20" s="252"/>
      <c r="BD20" s="252"/>
      <c r="BE20" s="252"/>
      <c r="BF20" s="252"/>
      <c r="BG20" s="252"/>
      <c r="BH20" s="252"/>
      <c r="BI20" s="252"/>
      <c r="BJ20" s="252"/>
      <c r="BK20" s="252"/>
      <c r="BL20" s="252"/>
      <c r="BM20" s="252"/>
      <c r="BN20" s="252"/>
      <c r="BO20" s="252"/>
      <c r="BP20" s="252"/>
      <c r="BQ20" s="252"/>
      <c r="BR20" s="252"/>
      <c r="BS20" s="252"/>
      <c r="BT20" s="252"/>
      <c r="BU20" s="252"/>
      <c r="BV20" s="252"/>
      <c r="BW20" s="252"/>
      <c r="BX20" s="252"/>
      <c r="BY20" s="252"/>
      <c r="BZ20" s="252"/>
      <c r="CA20" s="252"/>
      <c r="CB20" s="252"/>
      <c r="CC20" s="252"/>
      <c r="CD20" s="252"/>
      <c r="CE20" s="252"/>
      <c r="CF20" s="252"/>
      <c r="CG20" s="252"/>
      <c r="CH20" s="252"/>
      <c r="CI20" s="252"/>
      <c r="CJ20" s="252"/>
      <c r="CK20" s="252"/>
      <c r="CL20" s="252"/>
      <c r="CM20" s="252"/>
      <c r="CN20" s="252"/>
      <c r="CO20" s="252"/>
      <c r="CP20" s="252"/>
      <c r="CQ20" s="252"/>
      <c r="CR20" s="252"/>
      <c r="CS20" s="252"/>
      <c r="CT20" s="252"/>
      <c r="CU20" s="252"/>
      <c r="CV20" s="252"/>
      <c r="CW20" s="252"/>
      <c r="CX20" s="252"/>
      <c r="CY20" s="252"/>
      <c r="CZ20" s="252"/>
      <c r="DA20" s="252"/>
      <c r="DB20" s="252"/>
      <c r="DC20" s="252"/>
      <c r="DD20" s="252"/>
      <c r="DE20" s="252"/>
      <c r="DF20" s="252"/>
    </row>
    <row r="21" spans="1:110" x14ac:dyDescent="0.25">
      <c r="A21" s="267" t="s">
        <v>16</v>
      </c>
      <c r="B21" s="250" t="str">
        <f>VLOOKUP(A21,DATOS!$A$1:$B$19,2,0)</f>
        <v>OBRAS PÚBLICAS</v>
      </c>
      <c r="C21" s="251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2"/>
      <c r="AN21" s="252"/>
      <c r="AO21" s="252"/>
      <c r="AP21" s="252"/>
      <c r="AQ21" s="252"/>
      <c r="AR21" s="252"/>
      <c r="AS21" s="252"/>
      <c r="AT21" s="252"/>
      <c r="AU21" s="252"/>
      <c r="AV21" s="252"/>
      <c r="AW21" s="252"/>
      <c r="AX21" s="252"/>
      <c r="AY21" s="252"/>
      <c r="AZ21" s="252"/>
      <c r="BA21" s="252"/>
      <c r="BB21" s="252"/>
      <c r="BC21" s="252"/>
      <c r="BD21" s="252"/>
      <c r="BE21" s="252"/>
      <c r="BF21" s="252"/>
      <c r="BG21" s="252"/>
      <c r="BH21" s="252"/>
      <c r="BI21" s="252"/>
      <c r="BJ21" s="252"/>
      <c r="BK21" s="252"/>
      <c r="BL21" s="252"/>
      <c r="BM21" s="252"/>
      <c r="BN21" s="252"/>
      <c r="BO21" s="252"/>
      <c r="BP21" s="252"/>
      <c r="BQ21" s="252"/>
      <c r="BR21" s="252"/>
      <c r="BS21" s="252"/>
      <c r="BT21" s="252"/>
      <c r="BU21" s="252"/>
      <c r="BV21" s="252"/>
      <c r="BW21" s="252"/>
      <c r="BX21" s="252"/>
      <c r="BY21" s="252"/>
      <c r="BZ21" s="252"/>
      <c r="CA21" s="252"/>
      <c r="CB21" s="252"/>
      <c r="CC21" s="252"/>
      <c r="CD21" s="252"/>
      <c r="CE21" s="252"/>
      <c r="CF21" s="252"/>
      <c r="CG21" s="252"/>
      <c r="CH21" s="252"/>
      <c r="CI21" s="252"/>
      <c r="CJ21" s="252"/>
      <c r="CK21" s="252"/>
      <c r="CL21" s="252"/>
      <c r="CM21" s="252"/>
      <c r="CN21" s="252"/>
      <c r="CO21" s="252"/>
      <c r="CP21" s="252"/>
      <c r="CQ21" s="252"/>
      <c r="CR21" s="252"/>
      <c r="CS21" s="252"/>
      <c r="CT21" s="252"/>
      <c r="CU21" s="252"/>
      <c r="CV21" s="252"/>
      <c r="CW21" s="252"/>
      <c r="CX21" s="252"/>
      <c r="CY21" s="252"/>
      <c r="CZ21" s="252"/>
      <c r="DA21" s="252"/>
      <c r="DB21" s="252"/>
      <c r="DC21" s="252"/>
      <c r="DD21" s="252"/>
      <c r="DE21" s="252"/>
      <c r="DF21" s="252"/>
    </row>
    <row r="22" spans="1:110" x14ac:dyDescent="0.25">
      <c r="A22" s="267" t="s">
        <v>17</v>
      </c>
      <c r="B22" s="250" t="str">
        <f>VLOOKUP(A22,DATOS!$A$1:$B$19,2,0)</f>
        <v>OTROS GASTOS DE INVERSIÓN</v>
      </c>
      <c r="C22" s="251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/>
      <c r="AY22" s="252"/>
      <c r="AZ22" s="252"/>
      <c r="BA22" s="252"/>
      <c r="BB22" s="252"/>
      <c r="BC22" s="252"/>
      <c r="BD22" s="252"/>
      <c r="BE22" s="252"/>
      <c r="BF22" s="252"/>
      <c r="BG22" s="252"/>
      <c r="BH22" s="252"/>
      <c r="BI22" s="252"/>
      <c r="BJ22" s="252"/>
      <c r="BK22" s="252"/>
      <c r="BL22" s="252"/>
      <c r="BM22" s="252"/>
      <c r="BN22" s="252"/>
      <c r="BO22" s="252"/>
      <c r="BP22" s="252"/>
      <c r="BQ22" s="252"/>
      <c r="BR22" s="252"/>
      <c r="BS22" s="252"/>
      <c r="BT22" s="252"/>
      <c r="BU22" s="252"/>
      <c r="BV22" s="252"/>
      <c r="BW22" s="252"/>
      <c r="BX22" s="252"/>
      <c r="BY22" s="252"/>
      <c r="BZ22" s="252"/>
      <c r="CA22" s="252"/>
      <c r="CB22" s="252"/>
      <c r="CC22" s="252"/>
      <c r="CD22" s="252"/>
      <c r="CE22" s="252"/>
      <c r="CF22" s="252"/>
      <c r="CG22" s="252"/>
      <c r="CH22" s="252"/>
      <c r="CI22" s="252"/>
      <c r="CJ22" s="252"/>
      <c r="CK22" s="252"/>
      <c r="CL22" s="252"/>
      <c r="CM22" s="252"/>
      <c r="CN22" s="252"/>
      <c r="CO22" s="252"/>
      <c r="CP22" s="252"/>
      <c r="CQ22" s="252"/>
      <c r="CR22" s="252"/>
      <c r="CS22" s="252"/>
      <c r="CT22" s="252"/>
      <c r="CU22" s="252"/>
      <c r="CV22" s="252"/>
      <c r="CW22" s="252"/>
      <c r="CX22" s="252"/>
      <c r="CY22" s="252"/>
      <c r="CZ22" s="252"/>
      <c r="DA22" s="252"/>
      <c r="DB22" s="252"/>
      <c r="DC22" s="252"/>
      <c r="DD22" s="252"/>
      <c r="DE22" s="252"/>
      <c r="DF22" s="252"/>
    </row>
    <row r="23" spans="1:110" x14ac:dyDescent="0.25">
      <c r="A23" s="267" t="s">
        <v>18</v>
      </c>
      <c r="B23" s="250" t="str">
        <f>VLOOKUP(A23,DATOS!$A$1:$B$19,2,0)</f>
        <v>TRANSFERENCIAS Y DONACIONES PARA INVERSIÓN</v>
      </c>
      <c r="C23" s="251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252"/>
      <c r="AP23" s="252"/>
      <c r="AQ23" s="252"/>
      <c r="AR23" s="252"/>
      <c r="AS23" s="252"/>
      <c r="AT23" s="252"/>
      <c r="AU23" s="252"/>
      <c r="AV23" s="252"/>
      <c r="AW23" s="252"/>
      <c r="AX23" s="252"/>
      <c r="AY23" s="252"/>
      <c r="AZ23" s="252"/>
      <c r="BA23" s="252"/>
      <c r="BB23" s="252"/>
      <c r="BC23" s="252"/>
      <c r="BD23" s="252"/>
      <c r="BE23" s="252"/>
      <c r="BF23" s="252"/>
      <c r="BG23" s="252"/>
      <c r="BH23" s="252"/>
      <c r="BI23" s="252"/>
      <c r="BJ23" s="252"/>
      <c r="BK23" s="252"/>
      <c r="BL23" s="252"/>
      <c r="BM23" s="252"/>
      <c r="BN23" s="252"/>
      <c r="BO23" s="252"/>
      <c r="BP23" s="252"/>
      <c r="BQ23" s="252"/>
      <c r="BR23" s="252"/>
      <c r="BS23" s="252"/>
      <c r="BT23" s="252"/>
      <c r="BU23" s="252"/>
      <c r="BV23" s="252"/>
      <c r="BW23" s="252"/>
      <c r="BX23" s="252"/>
      <c r="BY23" s="252"/>
      <c r="BZ23" s="252"/>
      <c r="CA23" s="252"/>
      <c r="CB23" s="252"/>
      <c r="CC23" s="252"/>
      <c r="CD23" s="252"/>
      <c r="CE23" s="252"/>
      <c r="CF23" s="252"/>
      <c r="CG23" s="252"/>
      <c r="CH23" s="252"/>
      <c r="CI23" s="252"/>
      <c r="CJ23" s="252"/>
      <c r="CK23" s="252"/>
      <c r="CL23" s="252"/>
      <c r="CM23" s="252"/>
      <c r="CN23" s="252"/>
      <c r="CO23" s="252"/>
      <c r="CP23" s="252"/>
      <c r="CQ23" s="252"/>
      <c r="CR23" s="252"/>
      <c r="CS23" s="252"/>
      <c r="CT23" s="252"/>
      <c r="CU23" s="252"/>
      <c r="CV23" s="252"/>
      <c r="CW23" s="252"/>
      <c r="CX23" s="252"/>
      <c r="CY23" s="252"/>
      <c r="CZ23" s="252"/>
      <c r="DA23" s="252"/>
      <c r="DB23" s="252"/>
      <c r="DC23" s="252"/>
      <c r="DD23" s="252"/>
      <c r="DE23" s="252"/>
      <c r="DF23" s="252"/>
    </row>
    <row r="24" spans="1:110" x14ac:dyDescent="0.25">
      <c r="A24" s="267" t="s">
        <v>19</v>
      </c>
      <c r="B24" s="250" t="str">
        <f>VLOOKUP(A24,DATOS!$A$1:$B$19,2,0)</f>
        <v>BIENES DE LARGA DURACIÓN</v>
      </c>
      <c r="C24" s="251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52"/>
      <c r="AV24" s="252"/>
      <c r="AW24" s="252"/>
      <c r="AX24" s="252"/>
      <c r="AY24" s="252"/>
      <c r="AZ24" s="252"/>
      <c r="BA24" s="252"/>
      <c r="BB24" s="252"/>
      <c r="BC24" s="252"/>
      <c r="BD24" s="252"/>
      <c r="BE24" s="252"/>
      <c r="BF24" s="252"/>
      <c r="BG24" s="252"/>
      <c r="BH24" s="252"/>
      <c r="BI24" s="252"/>
      <c r="BJ24" s="252"/>
      <c r="BK24" s="252"/>
      <c r="BL24" s="252"/>
      <c r="BM24" s="252"/>
      <c r="BN24" s="252"/>
      <c r="BO24" s="252"/>
      <c r="BP24" s="252"/>
      <c r="BQ24" s="252"/>
      <c r="BR24" s="252"/>
      <c r="BS24" s="252"/>
      <c r="BT24" s="252"/>
      <c r="BU24" s="252"/>
      <c r="BV24" s="252"/>
      <c r="BW24" s="252"/>
      <c r="BX24" s="252"/>
      <c r="BY24" s="252"/>
      <c r="BZ24" s="252"/>
      <c r="CA24" s="252"/>
      <c r="CB24" s="252"/>
      <c r="CC24" s="252"/>
      <c r="CD24" s="252"/>
      <c r="CE24" s="252"/>
      <c r="CF24" s="252"/>
      <c r="CG24" s="252"/>
      <c r="CH24" s="252"/>
      <c r="CI24" s="252"/>
      <c r="CJ24" s="252"/>
      <c r="CK24" s="252"/>
      <c r="CL24" s="252"/>
      <c r="CM24" s="252"/>
      <c r="CN24" s="252"/>
      <c r="CO24" s="252"/>
      <c r="CP24" s="252"/>
      <c r="CQ24" s="252"/>
      <c r="CR24" s="252"/>
      <c r="CS24" s="252"/>
      <c r="CT24" s="252"/>
      <c r="CU24" s="252"/>
      <c r="CV24" s="252"/>
      <c r="CW24" s="252"/>
      <c r="CX24" s="252"/>
      <c r="CY24" s="252"/>
      <c r="CZ24" s="252"/>
      <c r="DA24" s="252"/>
      <c r="DB24" s="252"/>
      <c r="DC24" s="252"/>
      <c r="DD24" s="252"/>
      <c r="DE24" s="252"/>
      <c r="DF24" s="252"/>
    </row>
    <row r="25" spans="1:110" x14ac:dyDescent="0.25">
      <c r="A25" s="267" t="s">
        <v>40</v>
      </c>
      <c r="B25" s="250" t="str">
        <f>VLOOKUP(A25,DATOS!$A$1:$B$19,2,0)</f>
        <v>INVERSIONES FINANCIERAS</v>
      </c>
      <c r="C25" s="251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252"/>
      <c r="AL25" s="252"/>
      <c r="AM25" s="252"/>
      <c r="AN25" s="252"/>
      <c r="AO25" s="252"/>
      <c r="AP25" s="252"/>
      <c r="AQ25" s="252"/>
      <c r="AR25" s="252"/>
      <c r="AS25" s="252"/>
      <c r="AT25" s="252"/>
      <c r="AU25" s="252"/>
      <c r="AV25" s="252"/>
      <c r="AW25" s="252"/>
      <c r="AX25" s="252"/>
      <c r="AY25" s="252"/>
      <c r="AZ25" s="252"/>
      <c r="BA25" s="252"/>
      <c r="BB25" s="252"/>
      <c r="BC25" s="252"/>
      <c r="BD25" s="252"/>
      <c r="BE25" s="252"/>
      <c r="BF25" s="252"/>
      <c r="BG25" s="252"/>
      <c r="BH25" s="252"/>
      <c r="BI25" s="252"/>
      <c r="BJ25" s="252"/>
      <c r="BK25" s="252"/>
      <c r="BL25" s="252"/>
      <c r="BM25" s="252"/>
      <c r="BN25" s="252"/>
      <c r="BO25" s="252"/>
      <c r="BP25" s="252"/>
      <c r="BQ25" s="252"/>
      <c r="BR25" s="252"/>
      <c r="BS25" s="252"/>
      <c r="BT25" s="252"/>
      <c r="BU25" s="252"/>
      <c r="BV25" s="252"/>
      <c r="BW25" s="252"/>
      <c r="BX25" s="252"/>
      <c r="BY25" s="252"/>
      <c r="BZ25" s="252"/>
      <c r="CA25" s="252"/>
      <c r="CB25" s="252"/>
      <c r="CC25" s="252"/>
      <c r="CD25" s="252"/>
      <c r="CE25" s="252"/>
      <c r="CF25" s="252"/>
      <c r="CG25" s="252"/>
      <c r="CH25" s="252"/>
      <c r="CI25" s="252"/>
      <c r="CJ25" s="252"/>
      <c r="CK25" s="252"/>
      <c r="CL25" s="252"/>
      <c r="CM25" s="252"/>
      <c r="CN25" s="252"/>
      <c r="CO25" s="252"/>
      <c r="CP25" s="252"/>
      <c r="CQ25" s="252"/>
      <c r="CR25" s="252"/>
      <c r="CS25" s="252"/>
      <c r="CT25" s="252"/>
      <c r="CU25" s="252"/>
      <c r="CV25" s="252"/>
      <c r="CW25" s="252"/>
      <c r="CX25" s="252"/>
      <c r="CY25" s="252"/>
      <c r="CZ25" s="252"/>
      <c r="DA25" s="252"/>
      <c r="DB25" s="252"/>
      <c r="DC25" s="252"/>
      <c r="DD25" s="252"/>
      <c r="DE25" s="252"/>
      <c r="DF25" s="252"/>
    </row>
    <row r="26" spans="1:110" x14ac:dyDescent="0.25">
      <c r="A26" s="267" t="s">
        <v>80</v>
      </c>
      <c r="B26" s="250" t="str">
        <f>VLOOKUP(A26,DATOS!$A$1:$B$19,2,0)</f>
        <v xml:space="preserve">TRANSFERENCIAS Y DONACIONES DE CAPITAL </v>
      </c>
      <c r="C26" s="251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2"/>
      <c r="AH26" s="252"/>
      <c r="AI26" s="252"/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2"/>
      <c r="AV26" s="252"/>
      <c r="AW26" s="252"/>
      <c r="AX26" s="252"/>
      <c r="AY26" s="252"/>
      <c r="AZ26" s="252"/>
      <c r="BA26" s="252"/>
      <c r="BB26" s="252"/>
      <c r="BC26" s="252"/>
      <c r="BD26" s="252"/>
      <c r="BE26" s="252"/>
      <c r="BF26" s="252"/>
      <c r="BG26" s="252"/>
      <c r="BH26" s="252"/>
      <c r="BI26" s="252"/>
      <c r="BJ26" s="252"/>
      <c r="BK26" s="252"/>
      <c r="BL26" s="252"/>
      <c r="BM26" s="252"/>
      <c r="BN26" s="252"/>
      <c r="BO26" s="252"/>
      <c r="BP26" s="252"/>
      <c r="BQ26" s="252"/>
      <c r="BR26" s="252"/>
      <c r="BS26" s="252"/>
      <c r="BT26" s="252"/>
      <c r="BU26" s="252"/>
      <c r="BV26" s="252"/>
      <c r="BW26" s="252"/>
      <c r="BX26" s="252"/>
      <c r="BY26" s="252"/>
      <c r="BZ26" s="252"/>
      <c r="CA26" s="252"/>
      <c r="CB26" s="252"/>
      <c r="CC26" s="252"/>
      <c r="CD26" s="252"/>
      <c r="CE26" s="252"/>
      <c r="CF26" s="252"/>
      <c r="CG26" s="252"/>
      <c r="CH26" s="252"/>
      <c r="CI26" s="252"/>
      <c r="CJ26" s="252"/>
      <c r="CK26" s="252"/>
      <c r="CL26" s="252"/>
      <c r="CM26" s="252"/>
      <c r="CN26" s="252"/>
      <c r="CO26" s="252"/>
      <c r="CP26" s="252"/>
      <c r="CQ26" s="252"/>
      <c r="CR26" s="252"/>
      <c r="CS26" s="252"/>
      <c r="CT26" s="252"/>
      <c r="CU26" s="252"/>
      <c r="CV26" s="252"/>
      <c r="CW26" s="252"/>
      <c r="CX26" s="252"/>
      <c r="CY26" s="252"/>
      <c r="CZ26" s="252"/>
      <c r="DA26" s="252"/>
      <c r="DB26" s="252"/>
      <c r="DC26" s="252"/>
      <c r="DD26" s="252"/>
      <c r="DE26" s="252"/>
      <c r="DF26" s="252"/>
    </row>
    <row r="27" spans="1:110" x14ac:dyDescent="0.25">
      <c r="A27" s="267" t="s">
        <v>64</v>
      </c>
      <c r="B27" s="250" t="str">
        <f>VLOOKUP(A27,DATOS!$A$1:$B$19,2,0)</f>
        <v>AMORTIZACIÓN DE LA DEUDA PÚBLICA</v>
      </c>
      <c r="C27" s="251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252"/>
      <c r="AL27" s="252"/>
      <c r="AM27" s="252"/>
      <c r="AN27" s="252"/>
      <c r="AO27" s="252"/>
      <c r="AP27" s="252"/>
      <c r="AQ27" s="252"/>
      <c r="AR27" s="252"/>
      <c r="AS27" s="252"/>
      <c r="AT27" s="252"/>
      <c r="AU27" s="252"/>
      <c r="AV27" s="252"/>
      <c r="AW27" s="252"/>
      <c r="AX27" s="252"/>
      <c r="AY27" s="252"/>
      <c r="AZ27" s="252"/>
      <c r="BA27" s="252"/>
      <c r="BB27" s="252"/>
      <c r="BC27" s="252"/>
      <c r="BD27" s="252"/>
      <c r="BE27" s="252"/>
      <c r="BF27" s="252"/>
      <c r="BG27" s="252"/>
      <c r="BH27" s="252"/>
      <c r="BI27" s="252"/>
      <c r="BJ27" s="252"/>
      <c r="BK27" s="252"/>
      <c r="BL27" s="252"/>
      <c r="BM27" s="252"/>
      <c r="BN27" s="252"/>
      <c r="BO27" s="252"/>
      <c r="BP27" s="252"/>
      <c r="BQ27" s="252"/>
      <c r="BR27" s="252"/>
      <c r="BS27" s="252"/>
      <c r="BT27" s="252"/>
      <c r="BU27" s="252"/>
      <c r="BV27" s="252"/>
      <c r="BW27" s="252"/>
      <c r="BX27" s="252"/>
      <c r="BY27" s="252"/>
      <c r="BZ27" s="252"/>
      <c r="CA27" s="252"/>
      <c r="CB27" s="252"/>
      <c r="CC27" s="252"/>
      <c r="CD27" s="252"/>
      <c r="CE27" s="252"/>
      <c r="CF27" s="252"/>
      <c r="CG27" s="252"/>
      <c r="CH27" s="252"/>
      <c r="CI27" s="252"/>
      <c r="CJ27" s="252"/>
      <c r="CK27" s="252"/>
      <c r="CL27" s="252"/>
      <c r="CM27" s="252"/>
      <c r="CN27" s="252"/>
      <c r="CO27" s="252"/>
      <c r="CP27" s="252"/>
      <c r="CQ27" s="252"/>
      <c r="CR27" s="252"/>
      <c r="CS27" s="252"/>
      <c r="CT27" s="252"/>
      <c r="CU27" s="252"/>
      <c r="CV27" s="252"/>
      <c r="CW27" s="252"/>
      <c r="CX27" s="252"/>
      <c r="CY27" s="252"/>
      <c r="CZ27" s="252"/>
      <c r="DA27" s="252"/>
      <c r="DB27" s="252"/>
      <c r="DC27" s="252"/>
      <c r="DD27" s="252"/>
      <c r="DE27" s="252"/>
      <c r="DF27" s="252"/>
    </row>
    <row r="28" spans="1:110" x14ac:dyDescent="0.25">
      <c r="A28" s="267" t="s">
        <v>74</v>
      </c>
      <c r="B28" s="250" t="str">
        <f>VLOOKUP(A28,DATOS!$A$1:$B$19,2,0)</f>
        <v>PASIVO CIRCULANTE</v>
      </c>
      <c r="C28" s="251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2"/>
      <c r="AN28" s="252"/>
      <c r="AO28" s="252"/>
      <c r="AP28" s="252"/>
      <c r="AQ28" s="252"/>
      <c r="AR28" s="252"/>
      <c r="AS28" s="252"/>
      <c r="AT28" s="252"/>
      <c r="AU28" s="252"/>
      <c r="AV28" s="252"/>
      <c r="AW28" s="252"/>
      <c r="AX28" s="252"/>
      <c r="AY28" s="252"/>
      <c r="AZ28" s="252"/>
      <c r="BA28" s="252"/>
      <c r="BB28" s="252"/>
      <c r="BC28" s="252"/>
      <c r="BD28" s="252"/>
      <c r="BE28" s="252"/>
      <c r="BF28" s="252"/>
      <c r="BG28" s="252"/>
      <c r="BH28" s="252"/>
      <c r="BI28" s="252"/>
      <c r="BJ28" s="252"/>
      <c r="BK28" s="252"/>
      <c r="BL28" s="252"/>
      <c r="BM28" s="252"/>
      <c r="BN28" s="252"/>
      <c r="BO28" s="252"/>
      <c r="BP28" s="252"/>
      <c r="BQ28" s="252"/>
      <c r="BR28" s="252"/>
      <c r="BS28" s="252"/>
      <c r="BT28" s="252"/>
      <c r="BU28" s="252"/>
      <c r="BV28" s="252"/>
      <c r="BW28" s="252"/>
      <c r="BX28" s="252"/>
      <c r="BY28" s="252"/>
      <c r="BZ28" s="252"/>
      <c r="CA28" s="252"/>
      <c r="CB28" s="252"/>
      <c r="CC28" s="252"/>
      <c r="CD28" s="252"/>
      <c r="CE28" s="252"/>
      <c r="CF28" s="252"/>
      <c r="CG28" s="252"/>
      <c r="CH28" s="252"/>
      <c r="CI28" s="252"/>
      <c r="CJ28" s="252"/>
      <c r="CK28" s="252"/>
      <c r="CL28" s="252"/>
      <c r="CM28" s="252"/>
      <c r="CN28" s="252"/>
      <c r="CO28" s="252"/>
      <c r="CP28" s="252"/>
      <c r="CQ28" s="252"/>
      <c r="CR28" s="252"/>
      <c r="CS28" s="252"/>
      <c r="CT28" s="252"/>
      <c r="CU28" s="252"/>
      <c r="CV28" s="252"/>
      <c r="CW28" s="252"/>
      <c r="CX28" s="252"/>
      <c r="CY28" s="252"/>
      <c r="CZ28" s="252"/>
      <c r="DA28" s="252"/>
      <c r="DB28" s="252"/>
      <c r="DC28" s="252"/>
      <c r="DD28" s="252"/>
      <c r="DE28" s="252"/>
      <c r="DF28" s="252"/>
    </row>
    <row r="29" spans="1:110" x14ac:dyDescent="0.25">
      <c r="A29" s="270" t="s">
        <v>89</v>
      </c>
      <c r="B29" s="270"/>
      <c r="C29" s="271">
        <v>6715997.7000000002</v>
      </c>
      <c r="D29" s="272">
        <v>487805.33</v>
      </c>
      <c r="E29" s="272">
        <v>7203803.0300000021</v>
      </c>
      <c r="F29" s="272"/>
      <c r="G29" s="272">
        <v>4265855.8099999996</v>
      </c>
      <c r="H29" s="272">
        <v>2846026.0700000003</v>
      </c>
      <c r="I29" s="272"/>
      <c r="J29" s="272">
        <v>2937947.22</v>
      </c>
      <c r="K29" s="272">
        <v>4357776.96</v>
      </c>
      <c r="L29" s="272">
        <v>13870000</v>
      </c>
      <c r="M29" s="272">
        <v>596654.96</v>
      </c>
      <c r="N29" s="272">
        <v>14466654.960000001</v>
      </c>
      <c r="O29" s="272">
        <v>1159675.52</v>
      </c>
      <c r="P29" s="272">
        <v>8457250.8299999982</v>
      </c>
      <c r="Q29" s="272">
        <v>7536976.5</v>
      </c>
      <c r="R29" s="272"/>
      <c r="S29" s="272">
        <v>4849728.6100000003</v>
      </c>
      <c r="T29" s="272">
        <v>6929678.4600000009</v>
      </c>
      <c r="U29" s="272">
        <v>110796374.04000001</v>
      </c>
      <c r="V29" s="272">
        <v>-82065863.219999984</v>
      </c>
      <c r="W29" s="272">
        <v>28730510.82</v>
      </c>
      <c r="X29" s="272"/>
      <c r="Y29" s="272">
        <v>20630825.82</v>
      </c>
      <c r="Z29" s="272">
        <v>11628144.690000001</v>
      </c>
      <c r="AA29" s="272">
        <v>11434301.029999999</v>
      </c>
      <c r="AB29" s="272">
        <v>8099684.9999999981</v>
      </c>
      <c r="AC29" s="272">
        <v>17102366.129999999</v>
      </c>
      <c r="AD29" s="272">
        <v>114046108.23957165</v>
      </c>
      <c r="AE29" s="272">
        <v>-7800712.1958354069</v>
      </c>
      <c r="AF29" s="272">
        <v>106245396.04487666</v>
      </c>
      <c r="AG29" s="272"/>
      <c r="AH29" s="272">
        <v>76110003.30668807</v>
      </c>
      <c r="AI29" s="272">
        <v>49815266.397371694</v>
      </c>
      <c r="AJ29" s="272"/>
      <c r="AK29" s="272">
        <v>30135392.738188598</v>
      </c>
      <c r="AL29" s="272">
        <v>56430129.647504985</v>
      </c>
      <c r="AM29" s="272">
        <v>185719200</v>
      </c>
      <c r="AN29" s="272">
        <v>0</v>
      </c>
      <c r="AO29" s="272">
        <v>185719200</v>
      </c>
      <c r="AP29" s="272"/>
      <c r="AQ29" s="272"/>
      <c r="AR29" s="272">
        <v>110883393.28999999</v>
      </c>
      <c r="AS29" s="272"/>
      <c r="AT29" s="272"/>
      <c r="AU29" s="272">
        <v>96745850.26000002</v>
      </c>
      <c r="AV29" s="272">
        <v>43732567.390000001</v>
      </c>
      <c r="AW29" s="272">
        <v>-3246728.43</v>
      </c>
      <c r="AX29" s="272">
        <v>40485838.959999993</v>
      </c>
      <c r="AY29" s="272">
        <v>33976729.360000007</v>
      </c>
      <c r="AZ29" s="272">
        <v>21536968.980000004</v>
      </c>
      <c r="BA29" s="272">
        <v>12473832.49</v>
      </c>
      <c r="BB29" s="272"/>
      <c r="BC29" s="272">
        <v>18948869.98</v>
      </c>
      <c r="BD29" s="272">
        <v>28012006.469999999</v>
      </c>
      <c r="BE29" s="272">
        <v>24860958.830000006</v>
      </c>
      <c r="BF29" s="272">
        <v>-2.3283064365386963E-10</v>
      </c>
      <c r="BG29" s="272">
        <v>24860958.830000002</v>
      </c>
      <c r="BH29" s="272"/>
      <c r="BI29" s="272">
        <v>11660221.190000001</v>
      </c>
      <c r="BJ29" s="272">
        <v>8212629.0099999998</v>
      </c>
      <c r="BK29" s="272"/>
      <c r="BL29" s="272">
        <v>13200737.640000004</v>
      </c>
      <c r="BM29" s="272">
        <v>16648329.820000004</v>
      </c>
      <c r="BN29" s="272">
        <v>39559590</v>
      </c>
      <c r="BO29" s="272">
        <v>12300857.440000001</v>
      </c>
      <c r="BP29" s="272">
        <v>51860447.440000013</v>
      </c>
      <c r="BQ29" s="272">
        <v>1523954.5699999998</v>
      </c>
      <c r="BR29" s="272">
        <v>39244189.669999994</v>
      </c>
      <c r="BS29" s="272">
        <v>33307008.810000002</v>
      </c>
      <c r="BT29" s="272">
        <v>26862498.84</v>
      </c>
      <c r="BU29" s="272">
        <v>12616257.770000003</v>
      </c>
      <c r="BV29" s="272">
        <v>18553438.630000003</v>
      </c>
      <c r="BW29" s="272">
        <v>2014667.97</v>
      </c>
      <c r="BX29" s="272">
        <v>0</v>
      </c>
      <c r="BY29" s="272">
        <v>2014567.97</v>
      </c>
      <c r="BZ29" s="272">
        <v>1065293.6300000001</v>
      </c>
      <c r="CA29" s="272">
        <v>1065293.6300000001</v>
      </c>
      <c r="CB29" s="272">
        <v>853830.84</v>
      </c>
      <c r="CC29" s="272">
        <v>842125.5</v>
      </c>
      <c r="CD29" s="272">
        <v>949274.34</v>
      </c>
      <c r="CE29" s="272">
        <v>1160737.1299999999</v>
      </c>
      <c r="CF29" s="272">
        <f>SUM(CF11:CF28)</f>
        <v>0</v>
      </c>
      <c r="CG29" s="272">
        <f t="shared" ref="CG29:DF29" si="0">SUM(CG11:CG28)</f>
        <v>0</v>
      </c>
      <c r="CH29" s="272">
        <f t="shared" si="0"/>
        <v>0</v>
      </c>
      <c r="CI29" s="272">
        <f t="shared" si="0"/>
        <v>0</v>
      </c>
      <c r="CJ29" s="272">
        <f t="shared" si="0"/>
        <v>0</v>
      </c>
      <c r="CK29" s="272">
        <f t="shared" si="0"/>
        <v>0</v>
      </c>
      <c r="CL29" s="272">
        <f t="shared" si="0"/>
        <v>0</v>
      </c>
      <c r="CM29" s="272">
        <f t="shared" si="0"/>
        <v>0</v>
      </c>
      <c r="CN29" s="272">
        <f t="shared" si="0"/>
        <v>0</v>
      </c>
      <c r="CO29" s="272">
        <f>SUM(CO11:CO28)</f>
        <v>0</v>
      </c>
      <c r="CP29" s="272">
        <f t="shared" ref="CP29:CW29" si="1">SUM(CP11:CP28)</f>
        <v>0</v>
      </c>
      <c r="CQ29" s="272">
        <f t="shared" si="1"/>
        <v>0</v>
      </c>
      <c r="CR29" s="272">
        <f t="shared" si="1"/>
        <v>0</v>
      </c>
      <c r="CS29" s="272">
        <f t="shared" si="1"/>
        <v>0</v>
      </c>
      <c r="CT29" s="272">
        <f t="shared" si="1"/>
        <v>0</v>
      </c>
      <c r="CU29" s="272">
        <f t="shared" si="1"/>
        <v>0</v>
      </c>
      <c r="CV29" s="272">
        <f t="shared" si="1"/>
        <v>0</v>
      </c>
      <c r="CW29" s="272">
        <f t="shared" si="1"/>
        <v>0</v>
      </c>
      <c r="CX29" s="272">
        <f t="shared" si="0"/>
        <v>0</v>
      </c>
      <c r="CY29" s="272">
        <f t="shared" si="0"/>
        <v>0</v>
      </c>
      <c r="CZ29" s="272">
        <f t="shared" si="0"/>
        <v>0</v>
      </c>
      <c r="DA29" s="272">
        <f t="shared" si="0"/>
        <v>0</v>
      </c>
      <c r="DB29" s="272">
        <f t="shared" si="0"/>
        <v>0</v>
      </c>
      <c r="DC29" s="272">
        <f t="shared" si="0"/>
        <v>0</v>
      </c>
      <c r="DD29" s="272">
        <f t="shared" si="0"/>
        <v>0</v>
      </c>
      <c r="DE29" s="272">
        <f t="shared" si="0"/>
        <v>0</v>
      </c>
      <c r="DF29" s="272">
        <f t="shared" si="0"/>
        <v>0</v>
      </c>
    </row>
    <row r="30" spans="1:110" x14ac:dyDescent="0.25">
      <c r="B30" s="51"/>
      <c r="C30" s="52"/>
    </row>
  </sheetData>
  <sortState ref="A2:B22">
    <sortCondition ref="A22"/>
  </sortState>
  <mergeCells count="26">
    <mergeCell ref="A2:B2"/>
    <mergeCell ref="A5:B5"/>
    <mergeCell ref="A4:K4"/>
    <mergeCell ref="CF9:CN9"/>
    <mergeCell ref="C9:K9"/>
    <mergeCell ref="A9:A10"/>
    <mergeCell ref="B9:B10"/>
    <mergeCell ref="L9:T9"/>
    <mergeCell ref="U9:AC9"/>
    <mergeCell ref="AD9:AL9"/>
    <mergeCell ref="AM9:AU9"/>
    <mergeCell ref="AV9:BD9"/>
    <mergeCell ref="BE9:BM9"/>
    <mergeCell ref="BN9:BV9"/>
    <mergeCell ref="BW9:CE9"/>
    <mergeCell ref="DC9:DC10"/>
    <mergeCell ref="DD9:DD10"/>
    <mergeCell ref="DE9:DE10"/>
    <mergeCell ref="DF9:DF10"/>
    <mergeCell ref="A3:B3"/>
    <mergeCell ref="CX9:CX10"/>
    <mergeCell ref="CY9:CY10"/>
    <mergeCell ref="CZ9:CZ10"/>
    <mergeCell ref="DA9:DA10"/>
    <mergeCell ref="DB9:DB10"/>
    <mergeCell ref="CO9:CW9"/>
  </mergeCells>
  <pageMargins left="0.70866141732283472" right="0.70866141732283472" top="0.74803149606299213" bottom="0.74803149606299213" header="0.31496062992125984" footer="0.31496062992125984"/>
  <pageSetup paperSize="9" scale="98" fitToWidth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B19"/>
  <sheetViews>
    <sheetView workbookViewId="0">
      <selection activeCell="A2" sqref="A2"/>
    </sheetView>
  </sheetViews>
  <sheetFormatPr baseColWidth="10" defaultRowHeight="15" x14ac:dyDescent="0.25"/>
  <cols>
    <col min="2" max="2" width="44.42578125" customWidth="1"/>
  </cols>
  <sheetData>
    <row r="1" spans="1:2" s="60" customFormat="1" x14ac:dyDescent="0.25">
      <c r="A1" s="54" t="s">
        <v>22</v>
      </c>
      <c r="B1" s="55" t="s">
        <v>88</v>
      </c>
    </row>
    <row r="2" spans="1:2" s="60" customFormat="1" x14ac:dyDescent="0.25">
      <c r="A2" s="54" t="s">
        <v>23</v>
      </c>
      <c r="B2" s="55" t="s">
        <v>1030</v>
      </c>
    </row>
    <row r="3" spans="1:2" s="60" customFormat="1" x14ac:dyDescent="0.25">
      <c r="A3" s="56" t="s">
        <v>60</v>
      </c>
      <c r="B3" s="57" t="s">
        <v>1031</v>
      </c>
    </row>
    <row r="4" spans="1:2" s="60" customFormat="1" x14ac:dyDescent="0.25">
      <c r="A4" s="54" t="s">
        <v>11</v>
      </c>
      <c r="B4" s="55" t="s">
        <v>24</v>
      </c>
    </row>
    <row r="5" spans="1:2" s="60" customFormat="1" x14ac:dyDescent="0.25">
      <c r="A5" s="54" t="s">
        <v>12</v>
      </c>
      <c r="B5" s="55" t="s">
        <v>1037</v>
      </c>
    </row>
    <row r="6" spans="1:2" s="60" customFormat="1" x14ac:dyDescent="0.25">
      <c r="A6" s="56" t="s">
        <v>61</v>
      </c>
      <c r="B6" s="57" t="s">
        <v>76</v>
      </c>
    </row>
    <row r="7" spans="1:2" s="60" customFormat="1" x14ac:dyDescent="0.25">
      <c r="A7" s="56" t="s">
        <v>62</v>
      </c>
      <c r="B7" s="57" t="s">
        <v>1032</v>
      </c>
    </row>
    <row r="8" spans="1:2" s="60" customFormat="1" x14ac:dyDescent="0.25">
      <c r="A8" s="56" t="s">
        <v>63</v>
      </c>
      <c r="B8" s="57" t="s">
        <v>1033</v>
      </c>
    </row>
    <row r="9" spans="1:2" s="60" customFormat="1" x14ac:dyDescent="0.25">
      <c r="A9" s="54" t="s">
        <v>14</v>
      </c>
      <c r="B9" s="55" t="s">
        <v>81</v>
      </c>
    </row>
    <row r="10" spans="1:2" s="60" customFormat="1" x14ac:dyDescent="0.25">
      <c r="A10" s="54" t="s">
        <v>15</v>
      </c>
      <c r="B10" s="55" t="s">
        <v>25</v>
      </c>
    </row>
    <row r="11" spans="1:2" s="60" customFormat="1" x14ac:dyDescent="0.25">
      <c r="A11" s="54" t="s">
        <v>16</v>
      </c>
      <c r="B11" s="55" t="s">
        <v>1034</v>
      </c>
    </row>
    <row r="12" spans="1:2" s="60" customFormat="1" x14ac:dyDescent="0.25">
      <c r="A12" s="54" t="s">
        <v>17</v>
      </c>
      <c r="B12" s="55" t="s">
        <v>1025</v>
      </c>
    </row>
    <row r="13" spans="1:2" s="60" customFormat="1" ht="24.75" x14ac:dyDescent="0.25">
      <c r="A13" s="54" t="s">
        <v>18</v>
      </c>
      <c r="B13" s="55" t="s">
        <v>79</v>
      </c>
    </row>
    <row r="14" spans="1:2" s="60" customFormat="1" x14ac:dyDescent="0.25">
      <c r="A14" s="54" t="s">
        <v>19</v>
      </c>
      <c r="B14" s="55" t="s">
        <v>1035</v>
      </c>
    </row>
    <row r="15" spans="1:2" s="60" customFormat="1" x14ac:dyDescent="0.25">
      <c r="A15" s="56" t="s">
        <v>40</v>
      </c>
      <c r="B15" s="57" t="s">
        <v>1036</v>
      </c>
    </row>
    <row r="16" spans="1:2" s="60" customFormat="1" x14ac:dyDescent="0.25">
      <c r="A16" s="58" t="s">
        <v>80</v>
      </c>
      <c r="B16" s="67" t="s">
        <v>99</v>
      </c>
    </row>
    <row r="17" spans="1:2" s="60" customFormat="1" x14ac:dyDescent="0.25">
      <c r="A17" s="56" t="s">
        <v>64</v>
      </c>
      <c r="B17" s="57" t="s">
        <v>1027</v>
      </c>
    </row>
    <row r="18" spans="1:2" s="60" customFormat="1" x14ac:dyDescent="0.25">
      <c r="A18" s="59" t="s">
        <v>74</v>
      </c>
      <c r="B18" s="57" t="s">
        <v>77</v>
      </c>
    </row>
    <row r="19" spans="1:2" s="60" customFormat="1" x14ac:dyDescent="0.25">
      <c r="A19" s="66" t="s">
        <v>26</v>
      </c>
      <c r="B19" s="68" t="s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46"/>
  <sheetViews>
    <sheetView topLeftCell="A1316" zoomScale="86" zoomScaleNormal="86" workbookViewId="0">
      <selection activeCell="A1331" sqref="A1331"/>
    </sheetView>
  </sheetViews>
  <sheetFormatPr baseColWidth="10" defaultColWidth="11.42578125" defaultRowHeight="12.75" outlineLevelRow="2" x14ac:dyDescent="0.2"/>
  <cols>
    <col min="1" max="1" width="35.28515625" style="204" customWidth="1"/>
    <col min="2" max="2" width="11.7109375" style="232" customWidth="1"/>
    <col min="3" max="3" width="33.85546875" style="205" customWidth="1"/>
    <col min="4" max="4" width="18.140625" style="206" customWidth="1"/>
    <col min="5" max="6" width="17.42578125" style="207" hidden="1" customWidth="1"/>
    <col min="7" max="7" width="18.140625" style="207" hidden="1" customWidth="1"/>
    <col min="8" max="8" width="19.140625" style="207" hidden="1" customWidth="1"/>
    <col min="9" max="10" width="15.85546875" style="207" hidden="1" customWidth="1"/>
    <col min="11" max="11" width="17.42578125" style="207" hidden="1" customWidth="1"/>
    <col min="12" max="16384" width="11.42578125" style="208"/>
  </cols>
  <sheetData>
    <row r="1" spans="1:11" s="221" customFormat="1" ht="25.5" x14ac:dyDescent="0.25">
      <c r="A1" s="216" t="s">
        <v>84</v>
      </c>
      <c r="B1" s="223" t="s">
        <v>10</v>
      </c>
      <c r="C1" s="217" t="s">
        <v>9</v>
      </c>
      <c r="D1" s="218" t="s">
        <v>8</v>
      </c>
      <c r="E1" s="219" t="s">
        <v>7</v>
      </c>
      <c r="F1" s="219" t="s">
        <v>6</v>
      </c>
      <c r="G1" s="219" t="s">
        <v>5</v>
      </c>
      <c r="H1" s="219" t="s">
        <v>4</v>
      </c>
      <c r="I1" s="219" t="s">
        <v>3</v>
      </c>
      <c r="J1" s="220" t="s">
        <v>2</v>
      </c>
      <c r="K1" s="220" t="s">
        <v>1</v>
      </c>
    </row>
    <row r="2" spans="1:11" s="173" customFormat="1" outlineLevel="2" x14ac:dyDescent="0.2">
      <c r="A2" s="169" t="s">
        <v>66</v>
      </c>
      <c r="B2" s="224" t="s">
        <v>407</v>
      </c>
      <c r="C2" s="170" t="s">
        <v>178</v>
      </c>
      <c r="D2" s="171">
        <v>2424114</v>
      </c>
      <c r="E2" s="172"/>
      <c r="F2" s="172"/>
      <c r="G2" s="172"/>
      <c r="H2" s="172"/>
      <c r="I2" s="172"/>
      <c r="J2" s="172"/>
      <c r="K2" s="172"/>
    </row>
    <row r="3" spans="1:11" s="173" customFormat="1" outlineLevel="2" x14ac:dyDescent="0.2">
      <c r="A3" s="169" t="s">
        <v>66</v>
      </c>
      <c r="B3" s="224" t="s">
        <v>408</v>
      </c>
      <c r="C3" s="170" t="s">
        <v>345</v>
      </c>
      <c r="D3" s="171">
        <v>327586.92</v>
      </c>
      <c r="E3" s="172"/>
      <c r="F3" s="172"/>
      <c r="G3" s="172"/>
      <c r="H3" s="172"/>
      <c r="I3" s="172"/>
      <c r="J3" s="172"/>
      <c r="K3" s="172"/>
    </row>
    <row r="4" spans="1:11" s="173" customFormat="1" outlineLevel="2" x14ac:dyDescent="0.2">
      <c r="A4" s="169" t="s">
        <v>66</v>
      </c>
      <c r="B4" s="224" t="s">
        <v>409</v>
      </c>
      <c r="C4" s="170" t="s">
        <v>346</v>
      </c>
      <c r="D4" s="171">
        <v>20400</v>
      </c>
      <c r="E4" s="172"/>
      <c r="F4" s="172"/>
      <c r="G4" s="172"/>
      <c r="H4" s="172"/>
      <c r="I4" s="172"/>
      <c r="J4" s="172"/>
      <c r="K4" s="172"/>
    </row>
    <row r="5" spans="1:11" s="173" customFormat="1" outlineLevel="2" x14ac:dyDescent="0.2">
      <c r="A5" s="169" t="s">
        <v>66</v>
      </c>
      <c r="B5" s="224" t="s">
        <v>410</v>
      </c>
      <c r="C5" s="170" t="s">
        <v>248</v>
      </c>
      <c r="D5" s="171">
        <v>235907.15</v>
      </c>
      <c r="E5" s="172"/>
      <c r="F5" s="172"/>
      <c r="G5" s="172"/>
      <c r="H5" s="172"/>
      <c r="I5" s="172"/>
      <c r="J5" s="172"/>
      <c r="K5" s="172"/>
    </row>
    <row r="6" spans="1:11" s="173" customFormat="1" outlineLevel="2" x14ac:dyDescent="0.2">
      <c r="A6" s="169" t="s">
        <v>66</v>
      </c>
      <c r="B6" s="224" t="s">
        <v>411</v>
      </c>
      <c r="C6" s="170" t="s">
        <v>347</v>
      </c>
      <c r="D6" s="171">
        <v>65120.2</v>
      </c>
      <c r="E6" s="172"/>
      <c r="F6" s="172"/>
      <c r="G6" s="172"/>
      <c r="H6" s="172"/>
      <c r="I6" s="172"/>
      <c r="J6" s="172"/>
      <c r="K6" s="172"/>
    </row>
    <row r="7" spans="1:11" s="173" customFormat="1" outlineLevel="2" x14ac:dyDescent="0.2">
      <c r="A7" s="169" t="s">
        <v>66</v>
      </c>
      <c r="B7" s="224" t="s">
        <v>412</v>
      </c>
      <c r="C7" s="170" t="s">
        <v>348</v>
      </c>
      <c r="D7" s="171">
        <v>528</v>
      </c>
      <c r="E7" s="172"/>
      <c r="F7" s="172"/>
      <c r="G7" s="172"/>
      <c r="H7" s="172"/>
      <c r="I7" s="172"/>
      <c r="J7" s="172"/>
      <c r="K7" s="172"/>
    </row>
    <row r="8" spans="1:11" s="173" customFormat="1" outlineLevel="2" x14ac:dyDescent="0.2">
      <c r="A8" s="169" t="s">
        <v>66</v>
      </c>
      <c r="B8" s="224" t="s">
        <v>413</v>
      </c>
      <c r="C8" s="170" t="s">
        <v>349</v>
      </c>
      <c r="D8" s="171">
        <v>183840</v>
      </c>
      <c r="E8" s="172"/>
      <c r="F8" s="172"/>
      <c r="G8" s="172"/>
      <c r="H8" s="172"/>
      <c r="I8" s="172"/>
      <c r="J8" s="172"/>
      <c r="K8" s="172"/>
    </row>
    <row r="9" spans="1:11" s="173" customFormat="1" outlineLevel="2" x14ac:dyDescent="0.2">
      <c r="A9" s="169" t="s">
        <v>66</v>
      </c>
      <c r="B9" s="224" t="s">
        <v>414</v>
      </c>
      <c r="C9" s="170" t="s">
        <v>350</v>
      </c>
      <c r="D9" s="171">
        <v>1921.04</v>
      </c>
      <c r="E9" s="172"/>
      <c r="F9" s="172"/>
      <c r="G9" s="172"/>
      <c r="H9" s="172"/>
      <c r="I9" s="172"/>
      <c r="J9" s="172"/>
      <c r="K9" s="172"/>
    </row>
    <row r="10" spans="1:11" s="173" customFormat="1" outlineLevel="2" x14ac:dyDescent="0.2">
      <c r="A10" s="169" t="s">
        <v>66</v>
      </c>
      <c r="B10" s="224" t="s">
        <v>415</v>
      </c>
      <c r="C10" s="170" t="s">
        <v>351</v>
      </c>
      <c r="D10" s="171">
        <v>6621.36</v>
      </c>
      <c r="E10" s="172"/>
      <c r="F10" s="172"/>
      <c r="G10" s="172"/>
      <c r="H10" s="172"/>
      <c r="I10" s="172"/>
      <c r="J10" s="172"/>
      <c r="K10" s="172"/>
    </row>
    <row r="11" spans="1:11" s="173" customFormat="1" outlineLevel="2" x14ac:dyDescent="0.2">
      <c r="A11" s="169" t="s">
        <v>66</v>
      </c>
      <c r="B11" s="224" t="s">
        <v>416</v>
      </c>
      <c r="C11" s="170" t="s">
        <v>352</v>
      </c>
      <c r="D11" s="171">
        <v>2000</v>
      </c>
      <c r="E11" s="172"/>
      <c r="F11" s="172"/>
      <c r="G11" s="172"/>
      <c r="H11" s="172"/>
      <c r="I11" s="172"/>
      <c r="J11" s="172"/>
      <c r="K11" s="172"/>
    </row>
    <row r="12" spans="1:11" s="173" customFormat="1" outlineLevel="2" x14ac:dyDescent="0.2">
      <c r="A12" s="169" t="s">
        <v>66</v>
      </c>
      <c r="B12" s="224" t="s">
        <v>417</v>
      </c>
      <c r="C12" s="170" t="s">
        <v>353</v>
      </c>
      <c r="D12" s="171">
        <v>106925.91</v>
      </c>
      <c r="E12" s="172"/>
      <c r="F12" s="172"/>
      <c r="G12" s="172"/>
      <c r="H12" s="172"/>
      <c r="I12" s="172"/>
      <c r="J12" s="172"/>
      <c r="K12" s="172"/>
    </row>
    <row r="13" spans="1:11" s="173" customFormat="1" outlineLevel="2" x14ac:dyDescent="0.2">
      <c r="A13" s="169" t="s">
        <v>66</v>
      </c>
      <c r="B13" s="224" t="s">
        <v>418</v>
      </c>
      <c r="C13" s="170" t="s">
        <v>354</v>
      </c>
      <c r="D13" s="171">
        <v>21000</v>
      </c>
      <c r="E13" s="172"/>
      <c r="F13" s="172"/>
      <c r="G13" s="172"/>
      <c r="H13" s="172"/>
      <c r="I13" s="172"/>
      <c r="J13" s="172"/>
      <c r="K13" s="172"/>
    </row>
    <row r="14" spans="1:11" s="173" customFormat="1" outlineLevel="2" x14ac:dyDescent="0.2">
      <c r="A14" s="169" t="s">
        <v>66</v>
      </c>
      <c r="B14" s="224" t="s">
        <v>419</v>
      </c>
      <c r="C14" s="170" t="s">
        <v>355</v>
      </c>
      <c r="D14" s="171">
        <v>300000</v>
      </c>
      <c r="E14" s="172"/>
      <c r="F14" s="172"/>
      <c r="G14" s="172"/>
      <c r="H14" s="172"/>
      <c r="I14" s="172"/>
      <c r="J14" s="172"/>
      <c r="K14" s="172"/>
    </row>
    <row r="15" spans="1:11" s="173" customFormat="1" outlineLevel="2" x14ac:dyDescent="0.2">
      <c r="A15" s="169" t="s">
        <v>66</v>
      </c>
      <c r="B15" s="224" t="s">
        <v>420</v>
      </c>
      <c r="C15" s="170" t="s">
        <v>185</v>
      </c>
      <c r="D15" s="171">
        <v>34000</v>
      </c>
      <c r="E15" s="172"/>
      <c r="F15" s="172"/>
      <c r="G15" s="172"/>
      <c r="H15" s="172"/>
      <c r="I15" s="172"/>
      <c r="J15" s="172"/>
      <c r="K15" s="172"/>
    </row>
    <row r="16" spans="1:11" s="173" customFormat="1" outlineLevel="2" x14ac:dyDescent="0.2">
      <c r="A16" s="169" t="s">
        <v>66</v>
      </c>
      <c r="B16" s="224" t="s">
        <v>421</v>
      </c>
      <c r="C16" s="170" t="s">
        <v>356</v>
      </c>
      <c r="D16" s="171">
        <v>20000</v>
      </c>
      <c r="E16" s="172"/>
      <c r="F16" s="172"/>
      <c r="G16" s="172"/>
      <c r="H16" s="172"/>
      <c r="I16" s="172"/>
      <c r="J16" s="172"/>
      <c r="K16" s="172"/>
    </row>
    <row r="17" spans="1:11" s="173" customFormat="1" outlineLevel="2" x14ac:dyDescent="0.2">
      <c r="A17" s="169" t="s">
        <v>66</v>
      </c>
      <c r="B17" s="224" t="s">
        <v>422</v>
      </c>
      <c r="C17" s="170" t="s">
        <v>357</v>
      </c>
      <c r="D17" s="171">
        <v>364037.97</v>
      </c>
      <c r="E17" s="172"/>
      <c r="F17" s="172"/>
      <c r="G17" s="172"/>
      <c r="H17" s="172"/>
      <c r="I17" s="172"/>
      <c r="J17" s="172"/>
      <c r="K17" s="172"/>
    </row>
    <row r="18" spans="1:11" s="173" customFormat="1" outlineLevel="2" x14ac:dyDescent="0.2">
      <c r="A18" s="169" t="s">
        <v>66</v>
      </c>
      <c r="B18" s="224" t="s">
        <v>423</v>
      </c>
      <c r="C18" s="170" t="s">
        <v>358</v>
      </c>
      <c r="D18" s="171">
        <v>250059.93</v>
      </c>
      <c r="E18" s="172"/>
      <c r="F18" s="172"/>
      <c r="G18" s="172"/>
      <c r="H18" s="172"/>
      <c r="I18" s="172"/>
      <c r="J18" s="172"/>
      <c r="K18" s="172"/>
    </row>
    <row r="19" spans="1:11" s="173" customFormat="1" outlineLevel="2" x14ac:dyDescent="0.2">
      <c r="A19" s="169" t="s">
        <v>66</v>
      </c>
      <c r="B19" s="224" t="s">
        <v>424</v>
      </c>
      <c r="C19" s="170" t="s">
        <v>359</v>
      </c>
      <c r="D19" s="171">
        <v>494000</v>
      </c>
      <c r="E19" s="172"/>
      <c r="F19" s="172"/>
      <c r="G19" s="172"/>
      <c r="H19" s="172"/>
      <c r="I19" s="172"/>
      <c r="J19" s="172"/>
      <c r="K19" s="172"/>
    </row>
    <row r="20" spans="1:11" s="173" customFormat="1" outlineLevel="2" x14ac:dyDescent="0.2">
      <c r="A20" s="169" t="s">
        <v>66</v>
      </c>
      <c r="B20" s="224" t="s">
        <v>425</v>
      </c>
      <c r="C20" s="170" t="s">
        <v>360</v>
      </c>
      <c r="D20" s="171">
        <v>60000</v>
      </c>
      <c r="E20" s="172"/>
      <c r="F20" s="172"/>
      <c r="G20" s="172"/>
      <c r="H20" s="172"/>
      <c r="I20" s="172"/>
      <c r="J20" s="172"/>
      <c r="K20" s="172"/>
    </row>
    <row r="21" spans="1:11" s="173" customFormat="1" outlineLevel="2" x14ac:dyDescent="0.2">
      <c r="A21" s="169" t="s">
        <v>66</v>
      </c>
      <c r="B21" s="224" t="s">
        <v>426</v>
      </c>
      <c r="C21" s="170" t="s">
        <v>361</v>
      </c>
      <c r="D21" s="171">
        <v>142491.04999999999</v>
      </c>
      <c r="E21" s="172"/>
      <c r="F21" s="172"/>
      <c r="G21" s="172"/>
      <c r="H21" s="172"/>
      <c r="I21" s="172"/>
      <c r="J21" s="172"/>
      <c r="K21" s="172"/>
    </row>
    <row r="22" spans="1:11" s="173" customFormat="1" outlineLevel="2" x14ac:dyDescent="0.2">
      <c r="A22" s="169" t="s">
        <v>66</v>
      </c>
      <c r="B22" s="224" t="s">
        <v>427</v>
      </c>
      <c r="C22" s="170" t="s">
        <v>362</v>
      </c>
      <c r="D22" s="171">
        <v>12500</v>
      </c>
      <c r="E22" s="172"/>
      <c r="F22" s="172"/>
      <c r="G22" s="172"/>
      <c r="H22" s="172"/>
      <c r="I22" s="172"/>
      <c r="J22" s="172"/>
      <c r="K22" s="172"/>
    </row>
    <row r="23" spans="1:11" s="173" customFormat="1" outlineLevel="2" x14ac:dyDescent="0.2">
      <c r="A23" s="169" t="s">
        <v>66</v>
      </c>
      <c r="B23" s="224" t="s">
        <v>428</v>
      </c>
      <c r="C23" s="170" t="s">
        <v>254</v>
      </c>
      <c r="D23" s="171">
        <v>3000</v>
      </c>
      <c r="E23" s="172"/>
      <c r="F23" s="172"/>
      <c r="G23" s="172"/>
      <c r="H23" s="172"/>
      <c r="I23" s="172"/>
      <c r="J23" s="172"/>
      <c r="K23" s="172"/>
    </row>
    <row r="24" spans="1:11" s="173" customFormat="1" outlineLevel="2" x14ac:dyDescent="0.2">
      <c r="A24" s="169" t="s">
        <v>66</v>
      </c>
      <c r="B24" s="224" t="s">
        <v>429</v>
      </c>
      <c r="C24" s="170" t="s">
        <v>265</v>
      </c>
      <c r="D24" s="171">
        <v>25000</v>
      </c>
      <c r="E24" s="172"/>
      <c r="F24" s="172"/>
      <c r="G24" s="172"/>
      <c r="H24" s="172"/>
      <c r="I24" s="172"/>
      <c r="J24" s="172"/>
      <c r="K24" s="172"/>
    </row>
    <row r="25" spans="1:11" s="173" customFormat="1" outlineLevel="2" x14ac:dyDescent="0.2">
      <c r="A25" s="169" t="s">
        <v>66</v>
      </c>
      <c r="B25" s="224" t="s">
        <v>430</v>
      </c>
      <c r="C25" s="170" t="s">
        <v>198</v>
      </c>
      <c r="D25" s="171">
        <v>14000</v>
      </c>
      <c r="E25" s="172"/>
      <c r="F25" s="172"/>
      <c r="G25" s="172"/>
      <c r="H25" s="172"/>
      <c r="I25" s="172"/>
      <c r="J25" s="172"/>
      <c r="K25" s="172"/>
    </row>
    <row r="26" spans="1:11" s="173" customFormat="1" outlineLevel="2" x14ac:dyDescent="0.2">
      <c r="A26" s="169" t="s">
        <v>66</v>
      </c>
      <c r="B26" s="224" t="s">
        <v>431</v>
      </c>
      <c r="C26" s="170" t="s">
        <v>363</v>
      </c>
      <c r="D26" s="171">
        <v>6500</v>
      </c>
      <c r="E26" s="172"/>
      <c r="F26" s="172"/>
      <c r="G26" s="172"/>
      <c r="H26" s="172"/>
      <c r="I26" s="172"/>
      <c r="J26" s="172"/>
      <c r="K26" s="172"/>
    </row>
    <row r="27" spans="1:11" s="173" customFormat="1" outlineLevel="2" x14ac:dyDescent="0.2">
      <c r="A27" s="169" t="s">
        <v>66</v>
      </c>
      <c r="B27" s="224" t="s">
        <v>432</v>
      </c>
      <c r="C27" s="170" t="s">
        <v>364</v>
      </c>
      <c r="D27" s="171">
        <v>131000</v>
      </c>
      <c r="E27" s="172"/>
      <c r="F27" s="172"/>
      <c r="G27" s="172"/>
      <c r="H27" s="172"/>
      <c r="I27" s="172"/>
      <c r="J27" s="172"/>
      <c r="K27" s="172"/>
    </row>
    <row r="28" spans="1:11" s="173" customFormat="1" outlineLevel="2" x14ac:dyDescent="0.2">
      <c r="A28" s="169" t="s">
        <v>66</v>
      </c>
      <c r="B28" s="224" t="s">
        <v>433</v>
      </c>
      <c r="C28" s="170" t="s">
        <v>365</v>
      </c>
      <c r="D28" s="171">
        <v>23300</v>
      </c>
      <c r="E28" s="172"/>
      <c r="F28" s="172"/>
      <c r="G28" s="172"/>
      <c r="H28" s="172"/>
      <c r="I28" s="172"/>
      <c r="J28" s="172"/>
      <c r="K28" s="172"/>
    </row>
    <row r="29" spans="1:11" s="173" customFormat="1" outlineLevel="2" x14ac:dyDescent="0.2">
      <c r="A29" s="169" t="s">
        <v>66</v>
      </c>
      <c r="B29" s="224" t="s">
        <v>434</v>
      </c>
      <c r="C29" s="170" t="s">
        <v>366</v>
      </c>
      <c r="D29" s="171">
        <v>80000</v>
      </c>
      <c r="E29" s="172"/>
      <c r="F29" s="172"/>
      <c r="G29" s="172"/>
      <c r="H29" s="172"/>
      <c r="I29" s="172"/>
      <c r="J29" s="172"/>
      <c r="K29" s="172"/>
    </row>
    <row r="30" spans="1:11" s="173" customFormat="1" outlineLevel="2" x14ac:dyDescent="0.2">
      <c r="A30" s="169" t="s">
        <v>66</v>
      </c>
      <c r="B30" s="224" t="s">
        <v>435</v>
      </c>
      <c r="C30" s="170" t="s">
        <v>202</v>
      </c>
      <c r="D30" s="171">
        <v>20000</v>
      </c>
      <c r="E30" s="172"/>
      <c r="F30" s="172"/>
      <c r="G30" s="172"/>
      <c r="H30" s="172"/>
      <c r="I30" s="172"/>
      <c r="J30" s="172"/>
      <c r="K30" s="172"/>
    </row>
    <row r="31" spans="1:11" s="173" customFormat="1" outlineLevel="2" x14ac:dyDescent="0.2">
      <c r="A31" s="169" t="s">
        <v>66</v>
      </c>
      <c r="B31" s="224" t="s">
        <v>436</v>
      </c>
      <c r="C31" s="170" t="s">
        <v>203</v>
      </c>
      <c r="D31" s="171">
        <v>3000</v>
      </c>
      <c r="E31" s="172"/>
      <c r="F31" s="172"/>
      <c r="G31" s="172"/>
      <c r="H31" s="172"/>
      <c r="I31" s="172"/>
      <c r="J31" s="172"/>
      <c r="K31" s="172"/>
    </row>
    <row r="32" spans="1:11" s="173" customFormat="1" outlineLevel="2" x14ac:dyDescent="0.2">
      <c r="A32" s="169" t="s">
        <v>66</v>
      </c>
      <c r="B32" s="224" t="s">
        <v>437</v>
      </c>
      <c r="C32" s="170" t="s">
        <v>204</v>
      </c>
      <c r="D32" s="171">
        <v>15000</v>
      </c>
      <c r="E32" s="172"/>
      <c r="F32" s="172"/>
      <c r="G32" s="172"/>
      <c r="H32" s="172"/>
      <c r="I32" s="172"/>
      <c r="J32" s="172"/>
      <c r="K32" s="172"/>
    </row>
    <row r="33" spans="1:11" s="173" customFormat="1" outlineLevel="2" x14ac:dyDescent="0.2">
      <c r="A33" s="169" t="s">
        <v>66</v>
      </c>
      <c r="B33" s="224" t="s">
        <v>438</v>
      </c>
      <c r="C33" s="170" t="s">
        <v>367</v>
      </c>
      <c r="D33" s="171">
        <v>3000</v>
      </c>
      <c r="E33" s="172"/>
      <c r="F33" s="172"/>
      <c r="G33" s="172"/>
      <c r="H33" s="172"/>
      <c r="I33" s="172"/>
      <c r="J33" s="172"/>
      <c r="K33" s="172"/>
    </row>
    <row r="34" spans="1:11" s="173" customFormat="1" outlineLevel="2" x14ac:dyDescent="0.2">
      <c r="A34" s="169" t="s">
        <v>66</v>
      </c>
      <c r="B34" s="224" t="s">
        <v>439</v>
      </c>
      <c r="C34" s="170" t="s">
        <v>206</v>
      </c>
      <c r="D34" s="171">
        <v>15000</v>
      </c>
      <c r="E34" s="172"/>
      <c r="F34" s="172"/>
      <c r="G34" s="172"/>
      <c r="H34" s="172"/>
      <c r="I34" s="172"/>
      <c r="J34" s="172"/>
      <c r="K34" s="172"/>
    </row>
    <row r="35" spans="1:11" s="173" customFormat="1" outlineLevel="2" x14ac:dyDescent="0.2">
      <c r="A35" s="169" t="s">
        <v>66</v>
      </c>
      <c r="B35" s="224" t="s">
        <v>440</v>
      </c>
      <c r="C35" s="170" t="s">
        <v>247</v>
      </c>
      <c r="D35" s="171">
        <v>94000</v>
      </c>
      <c r="E35" s="172"/>
      <c r="F35" s="172"/>
      <c r="G35" s="172"/>
      <c r="H35" s="172"/>
      <c r="I35" s="172"/>
      <c r="J35" s="172"/>
      <c r="K35" s="172"/>
    </row>
    <row r="36" spans="1:11" s="173" customFormat="1" outlineLevel="2" x14ac:dyDescent="0.2">
      <c r="A36" s="169" t="s">
        <v>66</v>
      </c>
      <c r="B36" s="224" t="s">
        <v>441</v>
      </c>
      <c r="C36" s="170" t="s">
        <v>207</v>
      </c>
      <c r="D36" s="171">
        <v>3000</v>
      </c>
      <c r="E36" s="172"/>
      <c r="F36" s="172"/>
      <c r="G36" s="172"/>
      <c r="H36" s="172"/>
      <c r="I36" s="172"/>
      <c r="J36" s="172"/>
      <c r="K36" s="172"/>
    </row>
    <row r="37" spans="1:11" s="173" customFormat="1" outlineLevel="2" x14ac:dyDescent="0.2">
      <c r="A37" s="169" t="s">
        <v>66</v>
      </c>
      <c r="B37" s="224" t="s">
        <v>442</v>
      </c>
      <c r="C37" s="170" t="s">
        <v>208</v>
      </c>
      <c r="D37" s="171">
        <v>28000</v>
      </c>
      <c r="E37" s="172"/>
      <c r="F37" s="172"/>
      <c r="G37" s="172"/>
      <c r="H37" s="172"/>
      <c r="I37" s="172"/>
      <c r="J37" s="172"/>
      <c r="K37" s="172"/>
    </row>
    <row r="38" spans="1:11" s="173" customFormat="1" outlineLevel="2" x14ac:dyDescent="0.2">
      <c r="A38" s="169" t="s">
        <v>66</v>
      </c>
      <c r="B38" s="224" t="s">
        <v>443</v>
      </c>
      <c r="C38" s="170" t="s">
        <v>210</v>
      </c>
      <c r="D38" s="171">
        <v>24800</v>
      </c>
      <c r="E38" s="172"/>
      <c r="F38" s="172"/>
      <c r="G38" s="172"/>
      <c r="H38" s="172"/>
      <c r="I38" s="172"/>
      <c r="J38" s="172"/>
      <c r="K38" s="172"/>
    </row>
    <row r="39" spans="1:11" s="173" customFormat="1" outlineLevel="2" x14ac:dyDescent="0.2">
      <c r="A39" s="169" t="s">
        <v>66</v>
      </c>
      <c r="B39" s="224" t="s">
        <v>444</v>
      </c>
      <c r="C39" s="170" t="s">
        <v>368</v>
      </c>
      <c r="D39" s="171">
        <v>17000</v>
      </c>
      <c r="E39" s="172"/>
      <c r="F39" s="172"/>
      <c r="G39" s="172"/>
      <c r="H39" s="172"/>
      <c r="I39" s="172"/>
      <c r="J39" s="172"/>
      <c r="K39" s="172"/>
    </row>
    <row r="40" spans="1:11" s="173" customFormat="1" outlineLevel="2" x14ac:dyDescent="0.2">
      <c r="A40" s="169" t="s">
        <v>66</v>
      </c>
      <c r="B40" s="224" t="s">
        <v>445</v>
      </c>
      <c r="C40" s="170" t="s">
        <v>208</v>
      </c>
      <c r="D40" s="171">
        <v>2500</v>
      </c>
      <c r="E40" s="172"/>
      <c r="F40" s="172"/>
      <c r="G40" s="172"/>
      <c r="H40" s="172"/>
      <c r="I40" s="172"/>
      <c r="J40" s="172"/>
      <c r="K40" s="172"/>
    </row>
    <row r="41" spans="1:11" s="173" customFormat="1" outlineLevel="2" x14ac:dyDescent="0.2">
      <c r="A41" s="169" t="s">
        <v>66</v>
      </c>
      <c r="B41" s="224" t="s">
        <v>446</v>
      </c>
      <c r="C41" s="170" t="s">
        <v>369</v>
      </c>
      <c r="D41" s="171">
        <v>81100</v>
      </c>
      <c r="E41" s="172"/>
      <c r="F41" s="172"/>
      <c r="G41" s="172"/>
      <c r="H41" s="172"/>
      <c r="I41" s="172"/>
      <c r="J41" s="172"/>
      <c r="K41" s="172"/>
    </row>
    <row r="42" spans="1:11" s="173" customFormat="1" outlineLevel="2" x14ac:dyDescent="0.2">
      <c r="A42" s="169" t="s">
        <v>66</v>
      </c>
      <c r="B42" s="224" t="s">
        <v>447</v>
      </c>
      <c r="C42" s="170" t="s">
        <v>370</v>
      </c>
      <c r="D42" s="171">
        <v>32000</v>
      </c>
      <c r="E42" s="172"/>
      <c r="F42" s="172"/>
      <c r="G42" s="172"/>
      <c r="H42" s="172"/>
      <c r="I42" s="172"/>
      <c r="J42" s="172"/>
      <c r="K42" s="172"/>
    </row>
    <row r="43" spans="1:11" s="173" customFormat="1" outlineLevel="2" x14ac:dyDescent="0.2">
      <c r="A43" s="169" t="s">
        <v>66</v>
      </c>
      <c r="B43" s="224" t="s">
        <v>448</v>
      </c>
      <c r="C43" s="170" t="s">
        <v>214</v>
      </c>
      <c r="D43" s="171">
        <v>60000</v>
      </c>
      <c r="E43" s="172"/>
      <c r="F43" s="172"/>
      <c r="G43" s="172"/>
      <c r="H43" s="172"/>
      <c r="I43" s="172"/>
      <c r="J43" s="172"/>
      <c r="K43" s="172"/>
    </row>
    <row r="44" spans="1:11" s="173" customFormat="1" outlineLevel="2" x14ac:dyDescent="0.2">
      <c r="A44" s="169" t="s">
        <v>66</v>
      </c>
      <c r="B44" s="224" t="s">
        <v>449</v>
      </c>
      <c r="C44" s="170" t="s">
        <v>217</v>
      </c>
      <c r="D44" s="171">
        <v>2300</v>
      </c>
      <c r="E44" s="172"/>
      <c r="F44" s="172"/>
      <c r="G44" s="172"/>
      <c r="H44" s="172"/>
      <c r="I44" s="172"/>
      <c r="J44" s="172"/>
      <c r="K44" s="172"/>
    </row>
    <row r="45" spans="1:11" s="173" customFormat="1" outlineLevel="2" x14ac:dyDescent="0.2">
      <c r="A45" s="169" t="s">
        <v>66</v>
      </c>
      <c r="B45" s="224" t="s">
        <v>450</v>
      </c>
      <c r="C45" s="170" t="s">
        <v>371</v>
      </c>
      <c r="D45" s="171">
        <v>62800</v>
      </c>
      <c r="E45" s="172"/>
      <c r="F45" s="172"/>
      <c r="G45" s="172"/>
      <c r="H45" s="172"/>
      <c r="I45" s="172"/>
      <c r="J45" s="172"/>
      <c r="K45" s="172"/>
    </row>
    <row r="46" spans="1:11" s="173" customFormat="1" outlineLevel="2" x14ac:dyDescent="0.2">
      <c r="A46" s="169" t="s">
        <v>66</v>
      </c>
      <c r="B46" s="224" t="s">
        <v>451</v>
      </c>
      <c r="C46" s="170" t="s">
        <v>218</v>
      </c>
      <c r="D46" s="171">
        <v>49618.85</v>
      </c>
      <c r="E46" s="172"/>
      <c r="F46" s="172"/>
      <c r="G46" s="172"/>
      <c r="H46" s="172"/>
      <c r="I46" s="172"/>
      <c r="J46" s="172"/>
      <c r="K46" s="172"/>
    </row>
    <row r="47" spans="1:11" s="173" customFormat="1" outlineLevel="2" x14ac:dyDescent="0.2">
      <c r="A47" s="169" t="s">
        <v>66</v>
      </c>
      <c r="B47" s="224" t="s">
        <v>452</v>
      </c>
      <c r="C47" s="170" t="s">
        <v>268</v>
      </c>
      <c r="D47" s="171">
        <v>8560</v>
      </c>
      <c r="E47" s="172"/>
      <c r="F47" s="172"/>
      <c r="G47" s="172"/>
      <c r="H47" s="172"/>
      <c r="I47" s="172"/>
      <c r="J47" s="172"/>
      <c r="K47" s="172"/>
    </row>
    <row r="48" spans="1:11" s="173" customFormat="1" outlineLevel="2" x14ac:dyDescent="0.2">
      <c r="A48" s="169" t="s">
        <v>66</v>
      </c>
      <c r="B48" s="224" t="s">
        <v>453</v>
      </c>
      <c r="C48" s="170" t="s">
        <v>372</v>
      </c>
      <c r="D48" s="171">
        <v>1000</v>
      </c>
      <c r="E48" s="172"/>
      <c r="F48" s="172"/>
      <c r="G48" s="172"/>
      <c r="H48" s="172"/>
      <c r="I48" s="172"/>
      <c r="J48" s="172"/>
      <c r="K48" s="172"/>
    </row>
    <row r="49" spans="1:11" s="173" customFormat="1" outlineLevel="2" x14ac:dyDescent="0.2">
      <c r="A49" s="169" t="s">
        <v>66</v>
      </c>
      <c r="B49" s="224" t="s">
        <v>454</v>
      </c>
      <c r="C49" s="170" t="s">
        <v>221</v>
      </c>
      <c r="D49" s="171">
        <v>33500</v>
      </c>
      <c r="E49" s="172"/>
      <c r="F49" s="172"/>
      <c r="G49" s="172"/>
      <c r="H49" s="172"/>
      <c r="I49" s="172"/>
      <c r="J49" s="172"/>
      <c r="K49" s="172"/>
    </row>
    <row r="50" spans="1:11" s="173" customFormat="1" outlineLevel="2" x14ac:dyDescent="0.2">
      <c r="A50" s="169" t="s">
        <v>66</v>
      </c>
      <c r="B50" s="224" t="s">
        <v>455</v>
      </c>
      <c r="C50" s="170" t="s">
        <v>222</v>
      </c>
      <c r="D50" s="171">
        <v>20000</v>
      </c>
      <c r="E50" s="172"/>
      <c r="F50" s="172"/>
      <c r="G50" s="172"/>
      <c r="H50" s="172"/>
      <c r="I50" s="172"/>
      <c r="J50" s="172"/>
      <c r="K50" s="172"/>
    </row>
    <row r="51" spans="1:11" s="173" customFormat="1" outlineLevel="2" x14ac:dyDescent="0.2">
      <c r="A51" s="169" t="s">
        <v>66</v>
      </c>
      <c r="B51" s="224" t="s">
        <v>456</v>
      </c>
      <c r="C51" s="170" t="s">
        <v>223</v>
      </c>
      <c r="D51" s="171">
        <v>35000</v>
      </c>
      <c r="E51" s="172"/>
      <c r="F51" s="172"/>
      <c r="G51" s="172"/>
      <c r="H51" s="172"/>
      <c r="I51" s="172"/>
      <c r="J51" s="172"/>
      <c r="K51" s="172"/>
    </row>
    <row r="52" spans="1:11" s="173" customFormat="1" outlineLevel="2" x14ac:dyDescent="0.2">
      <c r="A52" s="169" t="s">
        <v>66</v>
      </c>
      <c r="B52" s="224" t="s">
        <v>457</v>
      </c>
      <c r="C52" s="174" t="s">
        <v>262</v>
      </c>
      <c r="D52" s="171">
        <v>101000</v>
      </c>
      <c r="E52" s="172"/>
      <c r="F52" s="172"/>
      <c r="G52" s="172"/>
      <c r="H52" s="172"/>
      <c r="I52" s="172"/>
      <c r="J52" s="172"/>
      <c r="K52" s="172"/>
    </row>
    <row r="53" spans="1:11" s="173" customFormat="1" outlineLevel="2" x14ac:dyDescent="0.2">
      <c r="A53" s="169" t="s">
        <v>66</v>
      </c>
      <c r="B53" s="224" t="s">
        <v>458</v>
      </c>
      <c r="C53" s="174" t="s">
        <v>224</v>
      </c>
      <c r="D53" s="171">
        <v>36000</v>
      </c>
      <c r="E53" s="172"/>
      <c r="F53" s="172"/>
      <c r="G53" s="172"/>
      <c r="H53" s="172"/>
      <c r="I53" s="172"/>
      <c r="J53" s="172"/>
      <c r="K53" s="172"/>
    </row>
    <row r="54" spans="1:11" s="173" customFormat="1" outlineLevel="2" x14ac:dyDescent="0.2">
      <c r="A54" s="169" t="s">
        <v>66</v>
      </c>
      <c r="B54" s="224" t="s">
        <v>1000</v>
      </c>
      <c r="C54" s="174" t="s">
        <v>1001</v>
      </c>
      <c r="D54" s="171">
        <v>7000</v>
      </c>
      <c r="E54" s="172"/>
      <c r="F54" s="172"/>
      <c r="G54" s="172"/>
      <c r="H54" s="172"/>
      <c r="I54" s="172"/>
      <c r="J54" s="172"/>
      <c r="K54" s="172"/>
    </row>
    <row r="55" spans="1:11" s="173" customFormat="1" outlineLevel="2" x14ac:dyDescent="0.2">
      <c r="A55" s="169" t="s">
        <v>66</v>
      </c>
      <c r="B55" s="224" t="s">
        <v>459</v>
      </c>
      <c r="C55" s="174" t="s">
        <v>373</v>
      </c>
      <c r="D55" s="171">
        <v>1263356.28</v>
      </c>
      <c r="E55" s="172"/>
      <c r="F55" s="172"/>
      <c r="G55" s="172"/>
      <c r="H55" s="172"/>
      <c r="I55" s="172"/>
      <c r="J55" s="172"/>
      <c r="K55" s="172"/>
    </row>
    <row r="56" spans="1:11" s="173" customFormat="1" outlineLevel="2" x14ac:dyDescent="0.2">
      <c r="A56" s="169" t="s">
        <v>66</v>
      </c>
      <c r="B56" s="224" t="s">
        <v>460</v>
      </c>
      <c r="C56" s="174" t="s">
        <v>374</v>
      </c>
      <c r="D56" s="171">
        <v>102733.11</v>
      </c>
      <c r="E56" s="172"/>
      <c r="F56" s="172"/>
      <c r="G56" s="172"/>
      <c r="H56" s="172"/>
      <c r="I56" s="172"/>
      <c r="J56" s="172"/>
      <c r="K56" s="172"/>
    </row>
    <row r="57" spans="1:11" s="173" customFormat="1" outlineLevel="2" x14ac:dyDescent="0.2">
      <c r="A57" s="169" t="s">
        <v>66</v>
      </c>
      <c r="B57" s="224" t="s">
        <v>461</v>
      </c>
      <c r="C57" s="174" t="s">
        <v>375</v>
      </c>
      <c r="D57" s="171">
        <v>6316.8</v>
      </c>
      <c r="E57" s="172"/>
      <c r="F57" s="172"/>
      <c r="G57" s="172"/>
      <c r="H57" s="172"/>
      <c r="I57" s="172"/>
      <c r="J57" s="172"/>
      <c r="K57" s="172"/>
    </row>
    <row r="58" spans="1:11" s="173" customFormat="1" outlineLevel="2" x14ac:dyDescent="0.2">
      <c r="A58" s="169" t="s">
        <v>66</v>
      </c>
      <c r="B58" s="224" t="s">
        <v>462</v>
      </c>
      <c r="C58" s="174" t="s">
        <v>376</v>
      </c>
      <c r="D58" s="171">
        <v>20000</v>
      </c>
      <c r="E58" s="172"/>
      <c r="F58" s="172"/>
      <c r="G58" s="172"/>
      <c r="H58" s="172"/>
      <c r="I58" s="172"/>
      <c r="J58" s="172"/>
      <c r="K58" s="172"/>
    </row>
    <row r="59" spans="1:11" s="173" customFormat="1" outlineLevel="2" x14ac:dyDescent="0.2">
      <c r="A59" s="169" t="s">
        <v>66</v>
      </c>
      <c r="B59" s="224" t="s">
        <v>463</v>
      </c>
      <c r="C59" s="174" t="s">
        <v>230</v>
      </c>
      <c r="D59" s="171">
        <v>75000</v>
      </c>
      <c r="E59" s="172"/>
      <c r="F59" s="172"/>
      <c r="G59" s="172"/>
      <c r="H59" s="172"/>
      <c r="I59" s="172"/>
      <c r="J59" s="172"/>
      <c r="K59" s="172"/>
    </row>
    <row r="60" spans="1:11" s="173" customFormat="1" outlineLevel="2" x14ac:dyDescent="0.2">
      <c r="A60" s="169" t="s">
        <v>66</v>
      </c>
      <c r="B60" s="224" t="s">
        <v>464</v>
      </c>
      <c r="C60" s="174" t="s">
        <v>231</v>
      </c>
      <c r="D60" s="171">
        <v>6000</v>
      </c>
      <c r="E60" s="172"/>
      <c r="F60" s="172"/>
      <c r="G60" s="172"/>
      <c r="H60" s="172"/>
      <c r="I60" s="172"/>
      <c r="J60" s="172"/>
      <c r="K60" s="172"/>
    </row>
    <row r="61" spans="1:11" s="173" customFormat="1" outlineLevel="2" x14ac:dyDescent="0.2">
      <c r="A61" s="169" t="s">
        <v>66</v>
      </c>
      <c r="B61" s="224" t="s">
        <v>465</v>
      </c>
      <c r="C61" s="174" t="s">
        <v>377</v>
      </c>
      <c r="D61" s="171">
        <v>15000</v>
      </c>
      <c r="E61" s="172"/>
      <c r="F61" s="172"/>
      <c r="G61" s="172"/>
      <c r="H61" s="172"/>
      <c r="I61" s="172"/>
      <c r="J61" s="172"/>
      <c r="K61" s="172"/>
    </row>
    <row r="62" spans="1:11" s="173" customFormat="1" outlineLevel="2" x14ac:dyDescent="0.2">
      <c r="A62" s="169" t="s">
        <v>66</v>
      </c>
      <c r="B62" s="224" t="s">
        <v>466</v>
      </c>
      <c r="C62" s="174" t="s">
        <v>378</v>
      </c>
      <c r="D62" s="171">
        <v>504000</v>
      </c>
      <c r="E62" s="172"/>
      <c r="F62" s="172"/>
      <c r="G62" s="172"/>
      <c r="H62" s="172"/>
      <c r="I62" s="172"/>
      <c r="J62" s="172"/>
      <c r="K62" s="172"/>
    </row>
    <row r="63" spans="1:11" s="173" customFormat="1" outlineLevel="2" x14ac:dyDescent="0.2">
      <c r="A63" s="169" t="s">
        <v>66</v>
      </c>
      <c r="B63" s="224" t="s">
        <v>467</v>
      </c>
      <c r="C63" s="174" t="s">
        <v>379</v>
      </c>
      <c r="D63" s="171">
        <v>1165640</v>
      </c>
      <c r="E63" s="172"/>
      <c r="F63" s="172"/>
      <c r="G63" s="172"/>
      <c r="H63" s="172"/>
      <c r="I63" s="172"/>
      <c r="J63" s="172"/>
      <c r="K63" s="172"/>
    </row>
    <row r="64" spans="1:11" s="173" customFormat="1" outlineLevel="2" x14ac:dyDescent="0.2">
      <c r="A64" s="169" t="s">
        <v>66</v>
      </c>
      <c r="B64" s="224" t="s">
        <v>468</v>
      </c>
      <c r="C64" s="174" t="s">
        <v>380</v>
      </c>
      <c r="D64" s="171">
        <v>190000</v>
      </c>
      <c r="E64" s="172"/>
      <c r="F64" s="172"/>
      <c r="G64" s="172"/>
      <c r="H64" s="172"/>
      <c r="I64" s="172"/>
      <c r="J64" s="172"/>
      <c r="K64" s="172"/>
    </row>
    <row r="65" spans="1:11" s="173" customFormat="1" outlineLevel="2" x14ac:dyDescent="0.2">
      <c r="A65" s="169" t="s">
        <v>66</v>
      </c>
      <c r="B65" s="224" t="s">
        <v>469</v>
      </c>
      <c r="C65" s="174" t="s">
        <v>233</v>
      </c>
      <c r="D65" s="171">
        <v>137000</v>
      </c>
      <c r="E65" s="172"/>
      <c r="F65" s="172"/>
      <c r="G65" s="172"/>
      <c r="H65" s="172"/>
      <c r="I65" s="172"/>
      <c r="J65" s="172"/>
      <c r="K65" s="172"/>
    </row>
    <row r="66" spans="1:11" s="173" customFormat="1" outlineLevel="2" x14ac:dyDescent="0.2">
      <c r="A66" s="169" t="s">
        <v>66</v>
      </c>
      <c r="B66" s="224" t="s">
        <v>470</v>
      </c>
      <c r="C66" s="174" t="s">
        <v>381</v>
      </c>
      <c r="D66" s="171">
        <v>484200</v>
      </c>
      <c r="E66" s="172"/>
      <c r="F66" s="172"/>
      <c r="G66" s="172"/>
      <c r="H66" s="172"/>
      <c r="I66" s="172"/>
      <c r="J66" s="172"/>
      <c r="K66" s="172"/>
    </row>
    <row r="67" spans="1:11" s="173" customFormat="1" outlineLevel="2" x14ac:dyDescent="0.2">
      <c r="A67" s="169" t="s">
        <v>66</v>
      </c>
      <c r="B67" s="224" t="s">
        <v>471</v>
      </c>
      <c r="C67" s="174" t="s">
        <v>382</v>
      </c>
      <c r="D67" s="171">
        <v>215000</v>
      </c>
      <c r="E67" s="172"/>
      <c r="F67" s="172"/>
      <c r="G67" s="172"/>
      <c r="H67" s="172"/>
      <c r="I67" s="172"/>
      <c r="J67" s="172"/>
      <c r="K67" s="172"/>
    </row>
    <row r="68" spans="1:11" s="173" customFormat="1" outlineLevel="2" x14ac:dyDescent="0.2">
      <c r="A68" s="169" t="s">
        <v>66</v>
      </c>
      <c r="B68" s="224" t="s">
        <v>471</v>
      </c>
      <c r="C68" s="174" t="s">
        <v>383</v>
      </c>
      <c r="D68" s="171">
        <v>92500</v>
      </c>
      <c r="E68" s="172"/>
      <c r="F68" s="172"/>
      <c r="G68" s="172"/>
      <c r="H68" s="172"/>
      <c r="I68" s="172"/>
      <c r="J68" s="172"/>
      <c r="K68" s="172"/>
    </row>
    <row r="69" spans="1:11" s="173" customFormat="1" outlineLevel="2" x14ac:dyDescent="0.2">
      <c r="A69" s="169" t="s">
        <v>66</v>
      </c>
      <c r="B69" s="224" t="s">
        <v>471</v>
      </c>
      <c r="C69" s="174" t="s">
        <v>384</v>
      </c>
      <c r="D69" s="171">
        <v>30700</v>
      </c>
      <c r="E69" s="172"/>
      <c r="F69" s="172"/>
      <c r="G69" s="172"/>
      <c r="H69" s="172"/>
      <c r="I69" s="172"/>
      <c r="J69" s="172"/>
      <c r="K69" s="172"/>
    </row>
    <row r="70" spans="1:11" s="173" customFormat="1" outlineLevel="2" x14ac:dyDescent="0.2">
      <c r="A70" s="169" t="s">
        <v>66</v>
      </c>
      <c r="B70" s="224" t="s">
        <v>471</v>
      </c>
      <c r="C70" s="174" t="s">
        <v>385</v>
      </c>
      <c r="D70" s="171">
        <v>17900</v>
      </c>
      <c r="E70" s="172"/>
      <c r="F70" s="172"/>
      <c r="G70" s="172"/>
      <c r="H70" s="172"/>
      <c r="I70" s="172"/>
      <c r="J70" s="172"/>
      <c r="K70" s="172"/>
    </row>
    <row r="71" spans="1:11" s="173" customFormat="1" outlineLevel="2" x14ac:dyDescent="0.2">
      <c r="A71" s="169" t="s">
        <v>66</v>
      </c>
      <c r="B71" s="224" t="s">
        <v>471</v>
      </c>
      <c r="C71" s="174" t="s">
        <v>386</v>
      </c>
      <c r="D71" s="171">
        <v>24200</v>
      </c>
      <c r="E71" s="172"/>
      <c r="F71" s="172"/>
      <c r="G71" s="172"/>
      <c r="H71" s="172"/>
      <c r="I71" s="172"/>
      <c r="J71" s="172"/>
      <c r="K71" s="172"/>
    </row>
    <row r="72" spans="1:11" s="173" customFormat="1" outlineLevel="2" x14ac:dyDescent="0.2">
      <c r="A72" s="169" t="s">
        <v>66</v>
      </c>
      <c r="B72" s="224" t="s">
        <v>471</v>
      </c>
      <c r="C72" s="174" t="s">
        <v>387</v>
      </c>
      <c r="D72" s="171">
        <v>94300</v>
      </c>
      <c r="E72" s="172"/>
      <c r="F72" s="172"/>
      <c r="G72" s="172"/>
      <c r="H72" s="172"/>
      <c r="I72" s="172"/>
      <c r="J72" s="172"/>
      <c r="K72" s="172"/>
    </row>
    <row r="73" spans="1:11" s="173" customFormat="1" outlineLevel="2" x14ac:dyDescent="0.2">
      <c r="A73" s="169" t="s">
        <v>66</v>
      </c>
      <c r="B73" s="224" t="s">
        <v>471</v>
      </c>
      <c r="C73" s="174" t="s">
        <v>387</v>
      </c>
      <c r="D73" s="171">
        <v>6000</v>
      </c>
      <c r="E73" s="172"/>
      <c r="F73" s="172"/>
      <c r="G73" s="172"/>
      <c r="H73" s="172"/>
      <c r="I73" s="172"/>
      <c r="J73" s="172"/>
      <c r="K73" s="172"/>
    </row>
    <row r="74" spans="1:11" s="173" customFormat="1" outlineLevel="2" x14ac:dyDescent="0.2">
      <c r="A74" s="169" t="s">
        <v>66</v>
      </c>
      <c r="B74" s="224" t="s">
        <v>471</v>
      </c>
      <c r="C74" s="174" t="s">
        <v>385</v>
      </c>
      <c r="D74" s="171">
        <v>1700</v>
      </c>
      <c r="E74" s="172"/>
      <c r="F74" s="172"/>
      <c r="G74" s="172"/>
      <c r="H74" s="172"/>
      <c r="I74" s="172"/>
      <c r="J74" s="172"/>
      <c r="K74" s="172"/>
    </row>
    <row r="75" spans="1:11" s="173" customFormat="1" outlineLevel="2" x14ac:dyDescent="0.2">
      <c r="A75" s="169" t="s">
        <v>66</v>
      </c>
      <c r="B75" s="224" t="s">
        <v>471</v>
      </c>
      <c r="C75" s="174" t="s">
        <v>386</v>
      </c>
      <c r="D75" s="171">
        <v>2000</v>
      </c>
      <c r="E75" s="172"/>
      <c r="F75" s="172"/>
      <c r="G75" s="172"/>
      <c r="H75" s="172"/>
      <c r="I75" s="172"/>
      <c r="J75" s="172"/>
      <c r="K75" s="172"/>
    </row>
    <row r="76" spans="1:11" s="173" customFormat="1" outlineLevel="2" x14ac:dyDescent="0.2">
      <c r="A76" s="169" t="s">
        <v>66</v>
      </c>
      <c r="B76" s="224" t="s">
        <v>471</v>
      </c>
      <c r="C76" s="174" t="s">
        <v>382</v>
      </c>
      <c r="D76" s="171">
        <v>24500</v>
      </c>
      <c r="E76" s="172"/>
      <c r="F76" s="172"/>
      <c r="G76" s="172"/>
      <c r="H76" s="172"/>
      <c r="I76" s="172"/>
      <c r="J76" s="172"/>
      <c r="K76" s="172"/>
    </row>
    <row r="77" spans="1:11" s="173" customFormat="1" outlineLevel="2" x14ac:dyDescent="0.2">
      <c r="A77" s="169" t="s">
        <v>66</v>
      </c>
      <c r="B77" s="224" t="s">
        <v>471</v>
      </c>
      <c r="C77" s="174" t="s">
        <v>388</v>
      </c>
      <c r="D77" s="171">
        <v>6000</v>
      </c>
      <c r="E77" s="172"/>
      <c r="F77" s="172"/>
      <c r="G77" s="172"/>
      <c r="H77" s="172"/>
      <c r="I77" s="172"/>
      <c r="J77" s="172"/>
      <c r="K77" s="172"/>
    </row>
    <row r="78" spans="1:11" s="173" customFormat="1" outlineLevel="2" x14ac:dyDescent="0.2">
      <c r="A78" s="169" t="s">
        <v>66</v>
      </c>
      <c r="B78" s="224" t="s">
        <v>471</v>
      </c>
      <c r="C78" s="174" t="s">
        <v>389</v>
      </c>
      <c r="D78" s="171">
        <v>200</v>
      </c>
      <c r="E78" s="172"/>
      <c r="F78" s="172"/>
      <c r="G78" s="172"/>
      <c r="H78" s="172"/>
      <c r="I78" s="172"/>
      <c r="J78" s="172"/>
      <c r="K78" s="172"/>
    </row>
    <row r="79" spans="1:11" s="173" customFormat="1" outlineLevel="2" x14ac:dyDescent="0.2">
      <c r="A79" s="169" t="s">
        <v>66</v>
      </c>
      <c r="B79" s="224" t="s">
        <v>472</v>
      </c>
      <c r="C79" s="174" t="s">
        <v>178</v>
      </c>
      <c r="D79" s="171">
        <v>919435.92</v>
      </c>
      <c r="E79" s="172"/>
      <c r="F79" s="172"/>
      <c r="G79" s="172"/>
      <c r="H79" s="172"/>
      <c r="I79" s="172"/>
      <c r="J79" s="172"/>
      <c r="K79" s="172"/>
    </row>
    <row r="80" spans="1:11" s="173" customFormat="1" outlineLevel="2" x14ac:dyDescent="0.2">
      <c r="A80" s="169" t="s">
        <v>66</v>
      </c>
      <c r="B80" s="224" t="s">
        <v>473</v>
      </c>
      <c r="C80" s="174" t="s">
        <v>390</v>
      </c>
      <c r="D80" s="171">
        <v>7393679.4000000004</v>
      </c>
      <c r="E80" s="172"/>
      <c r="F80" s="172"/>
      <c r="G80" s="172"/>
      <c r="H80" s="172"/>
      <c r="I80" s="172"/>
      <c r="J80" s="172"/>
      <c r="K80" s="172"/>
    </row>
    <row r="81" spans="1:11" s="173" customFormat="1" outlineLevel="2" x14ac:dyDescent="0.2">
      <c r="A81" s="169" t="s">
        <v>66</v>
      </c>
      <c r="B81" s="224" t="s">
        <v>474</v>
      </c>
      <c r="C81" s="174" t="s">
        <v>391</v>
      </c>
      <c r="D81" s="171">
        <v>964079.52</v>
      </c>
      <c r="E81" s="172"/>
      <c r="F81" s="172"/>
      <c r="G81" s="172"/>
      <c r="H81" s="172"/>
      <c r="I81" s="172"/>
      <c r="J81" s="172"/>
      <c r="K81" s="172"/>
    </row>
    <row r="82" spans="1:11" s="173" customFormat="1" outlineLevel="2" x14ac:dyDescent="0.2">
      <c r="A82" s="169" t="s">
        <v>66</v>
      </c>
      <c r="B82" s="224" t="s">
        <v>475</v>
      </c>
      <c r="C82" s="174" t="s">
        <v>347</v>
      </c>
      <c r="D82" s="171">
        <v>437651.4</v>
      </c>
      <c r="E82" s="172"/>
      <c r="F82" s="172"/>
      <c r="G82" s="172"/>
      <c r="H82" s="172"/>
      <c r="I82" s="172"/>
      <c r="J82" s="172"/>
      <c r="K82" s="172"/>
    </row>
    <row r="83" spans="1:11" s="173" customFormat="1" outlineLevel="2" x14ac:dyDescent="0.2">
      <c r="A83" s="169" t="s">
        <v>66</v>
      </c>
      <c r="B83" s="224" t="s">
        <v>476</v>
      </c>
      <c r="C83" s="174" t="s">
        <v>348</v>
      </c>
      <c r="D83" s="171">
        <v>12024</v>
      </c>
      <c r="E83" s="172"/>
      <c r="F83" s="172"/>
      <c r="G83" s="172"/>
      <c r="H83" s="172"/>
      <c r="I83" s="172"/>
      <c r="J83" s="172"/>
      <c r="K83" s="172"/>
    </row>
    <row r="84" spans="1:11" s="173" customFormat="1" outlineLevel="2" x14ac:dyDescent="0.2">
      <c r="A84" s="169" t="s">
        <v>66</v>
      </c>
      <c r="B84" s="224" t="s">
        <v>477</v>
      </c>
      <c r="C84" s="174" t="s">
        <v>349</v>
      </c>
      <c r="D84" s="171">
        <v>1261968</v>
      </c>
      <c r="E84" s="172"/>
      <c r="F84" s="172"/>
      <c r="G84" s="172"/>
      <c r="H84" s="172"/>
      <c r="I84" s="172"/>
      <c r="J84" s="172"/>
      <c r="K84" s="172"/>
    </row>
    <row r="85" spans="1:11" s="173" customFormat="1" outlineLevel="2" x14ac:dyDescent="0.2">
      <c r="A85" s="169" t="s">
        <v>66</v>
      </c>
      <c r="B85" s="224" t="s">
        <v>478</v>
      </c>
      <c r="C85" s="174" t="s">
        <v>350</v>
      </c>
      <c r="D85" s="171">
        <v>43825.599999999999</v>
      </c>
      <c r="E85" s="172"/>
      <c r="F85" s="172"/>
      <c r="G85" s="172"/>
      <c r="H85" s="172"/>
      <c r="I85" s="172"/>
      <c r="J85" s="172"/>
      <c r="K85" s="172"/>
    </row>
    <row r="86" spans="1:11" s="173" customFormat="1" outlineLevel="2" x14ac:dyDescent="0.2">
      <c r="A86" s="169" t="s">
        <v>66</v>
      </c>
      <c r="B86" s="224" t="s">
        <v>479</v>
      </c>
      <c r="C86" s="174" t="s">
        <v>392</v>
      </c>
      <c r="D86" s="171">
        <v>129560.79</v>
      </c>
      <c r="E86" s="172"/>
      <c r="F86" s="172"/>
      <c r="G86" s="172"/>
      <c r="H86" s="172"/>
      <c r="I86" s="172"/>
      <c r="J86" s="172"/>
      <c r="K86" s="172"/>
    </row>
    <row r="87" spans="1:11" s="173" customFormat="1" outlineLevel="2" x14ac:dyDescent="0.2">
      <c r="A87" s="169" t="s">
        <v>66</v>
      </c>
      <c r="B87" s="224" t="s">
        <v>480</v>
      </c>
      <c r="C87" s="174" t="s">
        <v>352</v>
      </c>
      <c r="D87" s="171">
        <v>0</v>
      </c>
      <c r="E87" s="172"/>
      <c r="F87" s="172"/>
      <c r="G87" s="172"/>
      <c r="H87" s="172"/>
      <c r="I87" s="172"/>
      <c r="J87" s="172"/>
      <c r="K87" s="172"/>
    </row>
    <row r="88" spans="1:11" s="173" customFormat="1" outlineLevel="2" x14ac:dyDescent="0.2">
      <c r="A88" s="169" t="s">
        <v>66</v>
      </c>
      <c r="B88" s="224" t="s">
        <v>481</v>
      </c>
      <c r="C88" s="174" t="s">
        <v>353</v>
      </c>
      <c r="D88" s="171">
        <v>212450.15</v>
      </c>
      <c r="E88" s="172"/>
      <c r="F88" s="172"/>
      <c r="G88" s="172"/>
      <c r="H88" s="172"/>
      <c r="I88" s="172"/>
      <c r="J88" s="172"/>
      <c r="K88" s="172"/>
    </row>
    <row r="89" spans="1:11" s="173" customFormat="1" outlineLevel="2" x14ac:dyDescent="0.2">
      <c r="A89" s="169" t="s">
        <v>66</v>
      </c>
      <c r="B89" s="224" t="s">
        <v>482</v>
      </c>
      <c r="C89" s="174" t="s">
        <v>354</v>
      </c>
      <c r="D89" s="171">
        <v>0</v>
      </c>
      <c r="E89" s="172"/>
      <c r="F89" s="172"/>
      <c r="G89" s="172"/>
      <c r="H89" s="172"/>
      <c r="I89" s="172"/>
      <c r="J89" s="172"/>
      <c r="K89" s="172"/>
    </row>
    <row r="90" spans="1:11" s="173" customFormat="1" outlineLevel="2" x14ac:dyDescent="0.2">
      <c r="A90" s="169" t="s">
        <v>66</v>
      </c>
      <c r="B90" s="224" t="s">
        <v>483</v>
      </c>
      <c r="C90" s="174" t="s">
        <v>355</v>
      </c>
      <c r="D90" s="171">
        <v>3401224.97</v>
      </c>
      <c r="E90" s="172"/>
      <c r="F90" s="172"/>
      <c r="G90" s="172"/>
      <c r="H90" s="172"/>
      <c r="I90" s="172"/>
      <c r="J90" s="172"/>
      <c r="K90" s="172"/>
    </row>
    <row r="91" spans="1:11" s="173" customFormat="1" outlineLevel="2" x14ac:dyDescent="0.2">
      <c r="A91" s="169" t="s">
        <v>66</v>
      </c>
      <c r="B91" s="224" t="s">
        <v>484</v>
      </c>
      <c r="C91" s="174" t="s">
        <v>357</v>
      </c>
      <c r="D91" s="171">
        <v>1419970.43</v>
      </c>
      <c r="E91" s="172"/>
      <c r="F91" s="172"/>
      <c r="G91" s="172"/>
      <c r="H91" s="172"/>
      <c r="I91" s="172"/>
      <c r="J91" s="172"/>
      <c r="K91" s="172"/>
    </row>
    <row r="92" spans="1:11" s="173" customFormat="1" outlineLevel="2" x14ac:dyDescent="0.2">
      <c r="A92" s="169" t="s">
        <v>66</v>
      </c>
      <c r="B92" s="224" t="s">
        <v>485</v>
      </c>
      <c r="C92" s="174" t="s">
        <v>358</v>
      </c>
      <c r="D92" s="171">
        <v>916924.69</v>
      </c>
      <c r="E92" s="172"/>
      <c r="F92" s="172"/>
      <c r="G92" s="172"/>
      <c r="H92" s="172"/>
      <c r="I92" s="172"/>
      <c r="J92" s="172"/>
      <c r="K92" s="172"/>
    </row>
    <row r="93" spans="1:11" s="173" customFormat="1" outlineLevel="2" x14ac:dyDescent="0.2">
      <c r="A93" s="169" t="s">
        <v>66</v>
      </c>
      <c r="B93" s="224" t="s">
        <v>486</v>
      </c>
      <c r="C93" s="174" t="s">
        <v>393</v>
      </c>
      <c r="D93" s="171">
        <v>2000</v>
      </c>
      <c r="E93" s="172"/>
      <c r="F93" s="172"/>
      <c r="G93" s="172"/>
      <c r="H93" s="172"/>
      <c r="I93" s="172"/>
      <c r="J93" s="172"/>
      <c r="K93" s="172"/>
    </row>
    <row r="94" spans="1:11" s="173" customFormat="1" outlineLevel="2" x14ac:dyDescent="0.2">
      <c r="A94" s="169" t="s">
        <v>66</v>
      </c>
      <c r="B94" s="224" t="s">
        <v>487</v>
      </c>
      <c r="C94" s="174" t="s">
        <v>190</v>
      </c>
      <c r="D94" s="171">
        <v>46893.24</v>
      </c>
      <c r="E94" s="172"/>
      <c r="F94" s="172"/>
      <c r="G94" s="172"/>
      <c r="H94" s="172"/>
      <c r="I94" s="172"/>
      <c r="J94" s="172"/>
      <c r="K94" s="172"/>
    </row>
    <row r="95" spans="1:11" s="173" customFormat="1" outlineLevel="2" x14ac:dyDescent="0.2">
      <c r="A95" s="169" t="s">
        <v>66</v>
      </c>
      <c r="B95" s="224" t="s">
        <v>488</v>
      </c>
      <c r="C95" s="174" t="s">
        <v>191</v>
      </c>
      <c r="D95" s="171">
        <v>46614.12</v>
      </c>
      <c r="E95" s="172"/>
      <c r="F95" s="172"/>
      <c r="G95" s="172"/>
      <c r="H95" s="172"/>
      <c r="I95" s="172"/>
      <c r="J95" s="172"/>
      <c r="K95" s="172"/>
    </row>
    <row r="96" spans="1:11" s="173" customFormat="1" outlineLevel="2" x14ac:dyDescent="0.2">
      <c r="A96" s="169" t="s">
        <v>66</v>
      </c>
      <c r="B96" s="224" t="s">
        <v>489</v>
      </c>
      <c r="C96" s="174" t="s">
        <v>192</v>
      </c>
      <c r="D96" s="171">
        <v>65441.760000000002</v>
      </c>
      <c r="E96" s="172"/>
      <c r="F96" s="172"/>
      <c r="G96" s="172"/>
      <c r="H96" s="172"/>
      <c r="I96" s="172"/>
      <c r="J96" s="172"/>
      <c r="K96" s="172"/>
    </row>
    <row r="97" spans="1:11" s="173" customFormat="1" outlineLevel="2" x14ac:dyDescent="0.2">
      <c r="A97" s="169" t="s">
        <v>66</v>
      </c>
      <c r="B97" s="224" t="s">
        <v>490</v>
      </c>
      <c r="C97" s="174" t="s">
        <v>193</v>
      </c>
      <c r="D97" s="171">
        <v>612000</v>
      </c>
      <c r="E97" s="172"/>
      <c r="F97" s="172"/>
      <c r="G97" s="172"/>
      <c r="H97" s="172"/>
      <c r="I97" s="172"/>
      <c r="J97" s="172"/>
      <c r="K97" s="172"/>
    </row>
    <row r="98" spans="1:11" s="173" customFormat="1" outlineLevel="2" x14ac:dyDescent="0.2">
      <c r="A98" s="169" t="s">
        <v>66</v>
      </c>
      <c r="B98" s="224" t="s">
        <v>491</v>
      </c>
      <c r="C98" s="174" t="s">
        <v>237</v>
      </c>
      <c r="D98" s="171">
        <v>393999.96</v>
      </c>
      <c r="E98" s="172"/>
      <c r="F98" s="172"/>
      <c r="G98" s="172"/>
      <c r="H98" s="172"/>
      <c r="I98" s="172"/>
      <c r="J98" s="172"/>
      <c r="K98" s="172"/>
    </row>
    <row r="99" spans="1:11" s="173" customFormat="1" outlineLevel="2" x14ac:dyDescent="0.2">
      <c r="A99" s="169" t="s">
        <v>66</v>
      </c>
      <c r="B99" s="224" t="s">
        <v>492</v>
      </c>
      <c r="C99" s="174" t="s">
        <v>394</v>
      </c>
      <c r="D99" s="171">
        <v>21960</v>
      </c>
      <c r="E99" s="172"/>
      <c r="F99" s="172"/>
      <c r="G99" s="172"/>
      <c r="H99" s="172"/>
      <c r="I99" s="172"/>
      <c r="J99" s="172"/>
      <c r="K99" s="172"/>
    </row>
    <row r="100" spans="1:11" s="173" customFormat="1" outlineLevel="2" x14ac:dyDescent="0.2">
      <c r="A100" s="169" t="s">
        <v>66</v>
      </c>
      <c r="B100" s="224" t="s">
        <v>493</v>
      </c>
      <c r="C100" s="174" t="s">
        <v>208</v>
      </c>
      <c r="D100" s="171">
        <v>487500</v>
      </c>
      <c r="E100" s="172"/>
      <c r="F100" s="172"/>
      <c r="G100" s="172"/>
      <c r="H100" s="172"/>
      <c r="I100" s="172"/>
      <c r="J100" s="172"/>
      <c r="K100" s="172"/>
    </row>
    <row r="101" spans="1:11" s="173" customFormat="1" outlineLevel="2" x14ac:dyDescent="0.2">
      <c r="A101" s="169" t="s">
        <v>66</v>
      </c>
      <c r="B101" s="224" t="s">
        <v>494</v>
      </c>
      <c r="C101" s="174" t="s">
        <v>209</v>
      </c>
      <c r="D101" s="171">
        <v>250000</v>
      </c>
      <c r="E101" s="172"/>
      <c r="F101" s="172"/>
      <c r="G101" s="172"/>
      <c r="H101" s="172"/>
      <c r="I101" s="172"/>
      <c r="J101" s="172"/>
      <c r="K101" s="172"/>
    </row>
    <row r="102" spans="1:11" s="173" customFormat="1" outlineLevel="2" x14ac:dyDescent="0.2">
      <c r="A102" s="169" t="s">
        <v>66</v>
      </c>
      <c r="B102" s="224" t="s">
        <v>495</v>
      </c>
      <c r="C102" s="174" t="s">
        <v>395</v>
      </c>
      <c r="D102" s="171">
        <v>8000</v>
      </c>
      <c r="E102" s="172"/>
      <c r="F102" s="172"/>
      <c r="G102" s="172"/>
      <c r="H102" s="172"/>
      <c r="I102" s="172"/>
      <c r="J102" s="172"/>
      <c r="K102" s="172"/>
    </row>
    <row r="103" spans="1:11" s="176" customFormat="1" outlineLevel="2" x14ac:dyDescent="0.2">
      <c r="A103" s="169" t="s">
        <v>66</v>
      </c>
      <c r="B103" s="224" t="s">
        <v>496</v>
      </c>
      <c r="C103" s="174" t="s">
        <v>210</v>
      </c>
      <c r="D103" s="171">
        <v>75000</v>
      </c>
      <c r="E103" s="175"/>
      <c r="F103" s="175"/>
      <c r="G103" s="175"/>
      <c r="H103" s="175"/>
      <c r="I103" s="175"/>
      <c r="J103" s="175"/>
      <c r="K103" s="175"/>
    </row>
    <row r="104" spans="1:11" s="176" customFormat="1" outlineLevel="2" x14ac:dyDescent="0.2">
      <c r="A104" s="169" t="s">
        <v>66</v>
      </c>
      <c r="B104" s="224" t="s">
        <v>497</v>
      </c>
      <c r="C104" s="174" t="s">
        <v>247</v>
      </c>
      <c r="D104" s="171">
        <v>52000</v>
      </c>
      <c r="E104" s="175"/>
      <c r="F104" s="175"/>
      <c r="G104" s="175"/>
      <c r="H104" s="175"/>
      <c r="I104" s="175"/>
      <c r="J104" s="175"/>
      <c r="K104" s="175"/>
    </row>
    <row r="105" spans="1:11" s="176" customFormat="1" outlineLevel="2" x14ac:dyDescent="0.2">
      <c r="A105" s="169" t="s">
        <v>66</v>
      </c>
      <c r="B105" s="224" t="s">
        <v>498</v>
      </c>
      <c r="C105" s="174" t="s">
        <v>219</v>
      </c>
      <c r="D105" s="171">
        <v>610000</v>
      </c>
      <c r="E105" s="175"/>
      <c r="F105" s="175"/>
      <c r="G105" s="175"/>
      <c r="H105" s="175"/>
      <c r="I105" s="175"/>
      <c r="J105" s="175"/>
      <c r="K105" s="175"/>
    </row>
    <row r="106" spans="1:11" s="176" customFormat="1" outlineLevel="2" x14ac:dyDescent="0.2">
      <c r="A106" s="169" t="s">
        <v>66</v>
      </c>
      <c r="B106" s="224" t="s">
        <v>499</v>
      </c>
      <c r="C106" s="174" t="s">
        <v>220</v>
      </c>
      <c r="D106" s="171">
        <v>1165000</v>
      </c>
      <c r="E106" s="175"/>
      <c r="F106" s="175"/>
      <c r="G106" s="175"/>
      <c r="H106" s="175"/>
      <c r="I106" s="175"/>
      <c r="J106" s="175"/>
      <c r="K106" s="175"/>
    </row>
    <row r="107" spans="1:11" s="176" customFormat="1" outlineLevel="2" x14ac:dyDescent="0.2">
      <c r="A107" s="169" t="s">
        <v>66</v>
      </c>
      <c r="B107" s="224" t="s">
        <v>500</v>
      </c>
      <c r="C107" s="174" t="s">
        <v>222</v>
      </c>
      <c r="D107" s="171">
        <v>80000</v>
      </c>
      <c r="E107" s="175"/>
      <c r="F107" s="175"/>
      <c r="G107" s="175"/>
      <c r="H107" s="175"/>
      <c r="I107" s="175"/>
      <c r="J107" s="175"/>
      <c r="K107" s="175"/>
    </row>
    <row r="108" spans="1:11" s="176" customFormat="1" outlineLevel="2" x14ac:dyDescent="0.2">
      <c r="A108" s="169" t="s">
        <v>66</v>
      </c>
      <c r="B108" s="224" t="s">
        <v>501</v>
      </c>
      <c r="C108" s="174" t="s">
        <v>396</v>
      </c>
      <c r="D108" s="171">
        <v>110000</v>
      </c>
      <c r="E108" s="175"/>
      <c r="F108" s="175"/>
      <c r="G108" s="175"/>
      <c r="H108" s="175"/>
      <c r="I108" s="175"/>
      <c r="J108" s="175"/>
      <c r="K108" s="175"/>
    </row>
    <row r="109" spans="1:11" s="176" customFormat="1" outlineLevel="2" x14ac:dyDescent="0.2">
      <c r="A109" s="169" t="s">
        <v>66</v>
      </c>
      <c r="B109" s="224" t="s">
        <v>502</v>
      </c>
      <c r="C109" s="174" t="s">
        <v>224</v>
      </c>
      <c r="D109" s="171">
        <v>1850000</v>
      </c>
      <c r="E109" s="175"/>
      <c r="F109" s="175"/>
      <c r="G109" s="175"/>
      <c r="H109" s="175"/>
      <c r="I109" s="175"/>
      <c r="J109" s="175"/>
      <c r="K109" s="175"/>
    </row>
    <row r="110" spans="1:11" s="176" customFormat="1" outlineLevel="2" x14ac:dyDescent="0.2">
      <c r="A110" s="169" t="s">
        <v>66</v>
      </c>
      <c r="B110" s="224" t="s">
        <v>503</v>
      </c>
      <c r="C110" s="174" t="s">
        <v>230</v>
      </c>
      <c r="D110" s="171">
        <v>570000</v>
      </c>
      <c r="E110" s="175"/>
      <c r="F110" s="175"/>
      <c r="G110" s="175"/>
      <c r="H110" s="175"/>
      <c r="I110" s="175"/>
      <c r="J110" s="175"/>
      <c r="K110" s="175"/>
    </row>
    <row r="111" spans="1:11" s="176" customFormat="1" outlineLevel="2" x14ac:dyDescent="0.2">
      <c r="A111" s="169" t="s">
        <v>66</v>
      </c>
      <c r="B111" s="224" t="s">
        <v>504</v>
      </c>
      <c r="C111" s="174" t="s">
        <v>397</v>
      </c>
      <c r="D111" s="171">
        <v>120000</v>
      </c>
      <c r="E111" s="175"/>
      <c r="F111" s="175"/>
      <c r="G111" s="175"/>
      <c r="H111" s="175"/>
      <c r="I111" s="175"/>
      <c r="J111" s="175"/>
      <c r="K111" s="175"/>
    </row>
    <row r="112" spans="1:11" s="176" customFormat="1" outlineLevel="2" x14ac:dyDescent="0.2">
      <c r="A112" s="169" t="s">
        <v>66</v>
      </c>
      <c r="B112" s="224" t="s">
        <v>505</v>
      </c>
      <c r="C112" s="174" t="s">
        <v>398</v>
      </c>
      <c r="D112" s="171">
        <v>450000</v>
      </c>
      <c r="E112" s="175"/>
      <c r="F112" s="175"/>
      <c r="G112" s="175"/>
      <c r="H112" s="175"/>
      <c r="I112" s="175"/>
      <c r="J112" s="175"/>
      <c r="K112" s="175"/>
    </row>
    <row r="113" spans="1:11" s="176" customFormat="1" outlineLevel="2" x14ac:dyDescent="0.2">
      <c r="A113" s="169" t="s">
        <v>66</v>
      </c>
      <c r="B113" s="224" t="s">
        <v>506</v>
      </c>
      <c r="C113" s="174" t="s">
        <v>399</v>
      </c>
      <c r="D113" s="171">
        <v>10000</v>
      </c>
      <c r="E113" s="175"/>
      <c r="F113" s="175"/>
      <c r="G113" s="175"/>
      <c r="H113" s="175"/>
      <c r="I113" s="175"/>
      <c r="J113" s="175"/>
      <c r="K113" s="175"/>
    </row>
    <row r="114" spans="1:11" s="176" customFormat="1" outlineLevel="2" x14ac:dyDescent="0.2">
      <c r="A114" s="169" t="s">
        <v>66</v>
      </c>
      <c r="B114" s="224" t="s">
        <v>507</v>
      </c>
      <c r="C114" s="174" t="s">
        <v>400</v>
      </c>
      <c r="D114" s="171">
        <v>9852766.2599999998</v>
      </c>
      <c r="E114" s="175"/>
      <c r="F114" s="175"/>
      <c r="G114" s="175"/>
      <c r="H114" s="175"/>
      <c r="I114" s="175"/>
      <c r="J114" s="175"/>
      <c r="K114" s="175"/>
    </row>
    <row r="115" spans="1:11" s="176" customFormat="1" outlineLevel="2" x14ac:dyDescent="0.2">
      <c r="A115" s="169" t="s">
        <v>66</v>
      </c>
      <c r="B115" s="224" t="s">
        <v>508</v>
      </c>
      <c r="C115" s="174" t="s">
        <v>401</v>
      </c>
      <c r="D115" s="171">
        <v>300000</v>
      </c>
      <c r="E115" s="175"/>
      <c r="F115" s="175"/>
      <c r="G115" s="175"/>
      <c r="H115" s="175"/>
      <c r="I115" s="175"/>
      <c r="J115" s="175"/>
      <c r="K115" s="175"/>
    </row>
    <row r="116" spans="1:11" s="176" customFormat="1" outlineLevel="2" x14ac:dyDescent="0.2">
      <c r="A116" s="169" t="s">
        <v>66</v>
      </c>
      <c r="B116" s="224" t="s">
        <v>509</v>
      </c>
      <c r="C116" s="174" t="s">
        <v>402</v>
      </c>
      <c r="D116" s="171">
        <v>242617.65</v>
      </c>
      <c r="E116" s="175"/>
      <c r="F116" s="175"/>
      <c r="G116" s="175"/>
      <c r="H116" s="175"/>
      <c r="I116" s="175"/>
      <c r="J116" s="175"/>
      <c r="K116" s="175"/>
    </row>
    <row r="117" spans="1:11" s="176" customFormat="1" outlineLevel="2" x14ac:dyDescent="0.2">
      <c r="A117" s="169" t="s">
        <v>66</v>
      </c>
      <c r="B117" s="224" t="s">
        <v>510</v>
      </c>
      <c r="C117" s="174" t="s">
        <v>403</v>
      </c>
      <c r="D117" s="171"/>
      <c r="E117" s="175"/>
      <c r="F117" s="175"/>
      <c r="G117" s="175"/>
      <c r="H117" s="175"/>
      <c r="I117" s="175"/>
      <c r="J117" s="175"/>
      <c r="K117" s="175"/>
    </row>
    <row r="118" spans="1:11" s="176" customFormat="1" outlineLevel="2" x14ac:dyDescent="0.2">
      <c r="A118" s="169" t="s">
        <v>66</v>
      </c>
      <c r="B118" s="224" t="s">
        <v>511</v>
      </c>
      <c r="C118" s="174" t="s">
        <v>400</v>
      </c>
      <c r="D118" s="171">
        <v>7502722.3700000001</v>
      </c>
      <c r="E118" s="175"/>
      <c r="F118" s="175"/>
      <c r="G118" s="175"/>
      <c r="H118" s="175"/>
      <c r="I118" s="175"/>
      <c r="J118" s="175"/>
      <c r="K118" s="175"/>
    </row>
    <row r="119" spans="1:11" s="176" customFormat="1" outlineLevel="2" x14ac:dyDescent="0.2">
      <c r="A119" s="169" t="s">
        <v>66</v>
      </c>
      <c r="B119" s="224" t="s">
        <v>512</v>
      </c>
      <c r="C119" s="174" t="s">
        <v>404</v>
      </c>
      <c r="D119" s="171">
        <v>9249448.3000000007</v>
      </c>
      <c r="E119" s="175"/>
      <c r="F119" s="175"/>
      <c r="G119" s="175"/>
      <c r="H119" s="175"/>
      <c r="I119" s="175"/>
      <c r="J119" s="175"/>
      <c r="K119" s="175"/>
    </row>
    <row r="120" spans="1:11" s="176" customFormat="1" outlineLevel="2" x14ac:dyDescent="0.2">
      <c r="A120" s="169" t="s">
        <v>66</v>
      </c>
      <c r="B120" s="224" t="s">
        <v>513</v>
      </c>
      <c r="C120" s="174" t="s">
        <v>395</v>
      </c>
      <c r="D120" s="171"/>
      <c r="E120" s="175"/>
      <c r="F120" s="175"/>
      <c r="G120" s="175"/>
      <c r="H120" s="175"/>
      <c r="I120" s="175"/>
      <c r="J120" s="175"/>
      <c r="K120" s="175"/>
    </row>
    <row r="121" spans="1:11" s="176" customFormat="1" outlineLevel="2" x14ac:dyDescent="0.2">
      <c r="A121" s="169" t="s">
        <v>66</v>
      </c>
      <c r="B121" s="224" t="s">
        <v>514</v>
      </c>
      <c r="C121" s="174" t="s">
        <v>225</v>
      </c>
      <c r="D121" s="171">
        <v>130400</v>
      </c>
      <c r="E121" s="175"/>
      <c r="F121" s="175"/>
      <c r="G121" s="175"/>
      <c r="H121" s="175"/>
      <c r="I121" s="175"/>
      <c r="J121" s="175"/>
      <c r="K121" s="175"/>
    </row>
    <row r="122" spans="1:11" s="176" customFormat="1" outlineLevel="2" x14ac:dyDescent="0.2">
      <c r="A122" s="169" t="s">
        <v>66</v>
      </c>
      <c r="B122" s="224" t="s">
        <v>515</v>
      </c>
      <c r="C122" s="174" t="s">
        <v>405</v>
      </c>
      <c r="D122" s="171">
        <v>200000</v>
      </c>
      <c r="E122" s="175"/>
      <c r="F122" s="175"/>
      <c r="G122" s="175"/>
      <c r="H122" s="175"/>
      <c r="I122" s="175"/>
      <c r="J122" s="175"/>
      <c r="K122" s="175"/>
    </row>
    <row r="123" spans="1:11" s="176" customFormat="1" outlineLevel="2" x14ac:dyDescent="0.2">
      <c r="A123" s="169" t="s">
        <v>66</v>
      </c>
      <c r="B123" s="224" t="s">
        <v>516</v>
      </c>
      <c r="C123" s="174" t="s">
        <v>406</v>
      </c>
      <c r="D123" s="171">
        <v>427380.97</v>
      </c>
      <c r="E123" s="175"/>
      <c r="F123" s="175"/>
      <c r="G123" s="175"/>
      <c r="H123" s="175"/>
      <c r="I123" s="175"/>
      <c r="J123" s="175"/>
      <c r="K123" s="175"/>
    </row>
    <row r="124" spans="1:11" s="176" customFormat="1" outlineLevel="1" x14ac:dyDescent="0.2">
      <c r="A124" s="236" t="s">
        <v>1011</v>
      </c>
      <c r="B124" s="224"/>
      <c r="C124" s="174"/>
      <c r="D124" s="171">
        <f>SUBTOTAL(9,D2:D123)</f>
        <v>62639818.069999993</v>
      </c>
      <c r="E124" s="175"/>
      <c r="F124" s="175"/>
      <c r="G124" s="175"/>
      <c r="H124" s="175"/>
      <c r="I124" s="175"/>
      <c r="J124" s="175"/>
      <c r="K124" s="175"/>
    </row>
    <row r="125" spans="1:11" s="176" customFormat="1" outlineLevel="2" x14ac:dyDescent="0.2">
      <c r="A125" s="169" t="s">
        <v>45</v>
      </c>
      <c r="B125" s="225">
        <v>510102</v>
      </c>
      <c r="C125" s="177" t="s">
        <v>103</v>
      </c>
      <c r="D125" s="177">
        <v>79824</v>
      </c>
      <c r="E125" s="175"/>
      <c r="F125" s="175"/>
      <c r="G125" s="175"/>
      <c r="H125" s="175"/>
      <c r="I125" s="175"/>
      <c r="J125" s="175"/>
      <c r="K125" s="175"/>
    </row>
    <row r="126" spans="1:11" s="176" customFormat="1" outlineLevel="2" x14ac:dyDescent="0.2">
      <c r="A126" s="169" t="s">
        <v>45</v>
      </c>
      <c r="B126" s="225">
        <v>510105</v>
      </c>
      <c r="C126" s="177" t="s">
        <v>104</v>
      </c>
      <c r="D126" s="177">
        <v>1167108</v>
      </c>
      <c r="E126" s="175"/>
      <c r="F126" s="175"/>
      <c r="G126" s="175"/>
      <c r="H126" s="175"/>
      <c r="I126" s="175"/>
      <c r="J126" s="175"/>
      <c r="K126" s="175"/>
    </row>
    <row r="127" spans="1:11" s="176" customFormat="1" outlineLevel="2" x14ac:dyDescent="0.2">
      <c r="A127" s="169" t="s">
        <v>45</v>
      </c>
      <c r="B127" s="225">
        <v>510203</v>
      </c>
      <c r="C127" s="177" t="s">
        <v>105</v>
      </c>
      <c r="D127" s="177">
        <v>126023</v>
      </c>
      <c r="E127" s="175"/>
      <c r="F127" s="175"/>
      <c r="G127" s="175"/>
      <c r="H127" s="175"/>
      <c r="I127" s="175"/>
      <c r="J127" s="175"/>
      <c r="K127" s="175"/>
    </row>
    <row r="128" spans="1:11" s="176" customFormat="1" outlineLevel="2" x14ac:dyDescent="0.2">
      <c r="A128" s="169" t="s">
        <v>45</v>
      </c>
      <c r="B128" s="225">
        <v>510204</v>
      </c>
      <c r="C128" s="177" t="s">
        <v>106</v>
      </c>
      <c r="D128" s="177">
        <v>31790</v>
      </c>
      <c r="E128" s="175"/>
      <c r="F128" s="175"/>
      <c r="G128" s="175"/>
      <c r="H128" s="175"/>
      <c r="I128" s="175"/>
      <c r="J128" s="175"/>
      <c r="K128" s="175"/>
    </row>
    <row r="129" spans="1:11" s="176" customFormat="1" outlineLevel="2" x14ac:dyDescent="0.2">
      <c r="A129" s="169" t="s">
        <v>45</v>
      </c>
      <c r="B129" s="225">
        <v>510509</v>
      </c>
      <c r="C129" s="177" t="s">
        <v>107</v>
      </c>
      <c r="D129" s="177">
        <v>20000</v>
      </c>
      <c r="E129" s="175"/>
      <c r="F129" s="175"/>
      <c r="G129" s="175"/>
      <c r="H129" s="175"/>
      <c r="I129" s="175"/>
      <c r="J129" s="175"/>
      <c r="K129" s="175"/>
    </row>
    <row r="130" spans="1:11" s="176" customFormat="1" outlineLevel="2" x14ac:dyDescent="0.2">
      <c r="A130" s="169" t="s">
        <v>45</v>
      </c>
      <c r="B130" s="225">
        <v>510510</v>
      </c>
      <c r="C130" s="177" t="s">
        <v>108</v>
      </c>
      <c r="D130" s="177">
        <v>265344</v>
      </c>
      <c r="E130" s="175"/>
      <c r="F130" s="175"/>
      <c r="G130" s="175"/>
      <c r="H130" s="175"/>
      <c r="I130" s="175"/>
      <c r="J130" s="175"/>
      <c r="K130" s="175"/>
    </row>
    <row r="131" spans="1:11" s="176" customFormat="1" outlineLevel="2" x14ac:dyDescent="0.2">
      <c r="A131" s="169" t="s">
        <v>45</v>
      </c>
      <c r="B131" s="225">
        <v>510512</v>
      </c>
      <c r="C131" s="177" t="s">
        <v>109</v>
      </c>
      <c r="D131" s="177">
        <v>37287</v>
      </c>
      <c r="E131" s="175"/>
      <c r="F131" s="175"/>
      <c r="G131" s="175"/>
      <c r="H131" s="175"/>
      <c r="I131" s="175"/>
      <c r="J131" s="175"/>
      <c r="K131" s="175"/>
    </row>
    <row r="132" spans="1:11" s="176" customFormat="1" outlineLevel="2" x14ac:dyDescent="0.2">
      <c r="A132" s="169" t="s">
        <v>45</v>
      </c>
      <c r="B132" s="225">
        <v>510601</v>
      </c>
      <c r="C132" s="177" t="s">
        <v>110</v>
      </c>
      <c r="D132" s="177">
        <v>139969.73399999997</v>
      </c>
      <c r="E132" s="175"/>
      <c r="F132" s="175"/>
      <c r="G132" s="175"/>
      <c r="H132" s="175"/>
      <c r="I132" s="175"/>
      <c r="J132" s="175"/>
      <c r="K132" s="175"/>
    </row>
    <row r="133" spans="1:11" s="176" customFormat="1" outlineLevel="2" x14ac:dyDescent="0.2">
      <c r="A133" s="169" t="s">
        <v>45</v>
      </c>
      <c r="B133" s="225">
        <v>510602</v>
      </c>
      <c r="C133" s="177" t="s">
        <v>111</v>
      </c>
      <c r="D133" s="177">
        <v>126023</v>
      </c>
      <c r="E133" s="175"/>
      <c r="F133" s="175"/>
      <c r="G133" s="175"/>
      <c r="H133" s="175"/>
      <c r="I133" s="175"/>
      <c r="J133" s="175"/>
      <c r="K133" s="175"/>
    </row>
    <row r="134" spans="1:11" s="176" customFormat="1" outlineLevel="2" x14ac:dyDescent="0.2">
      <c r="A134" s="169" t="s">
        <v>45</v>
      </c>
      <c r="B134" s="225">
        <v>510707</v>
      </c>
      <c r="C134" s="177" t="s">
        <v>112</v>
      </c>
      <c r="D134" s="177">
        <v>103563</v>
      </c>
      <c r="E134" s="175"/>
      <c r="F134" s="175"/>
      <c r="G134" s="175"/>
      <c r="H134" s="175"/>
      <c r="I134" s="175"/>
      <c r="J134" s="175"/>
      <c r="K134" s="175"/>
    </row>
    <row r="135" spans="1:11" s="176" customFormat="1" outlineLevel="2" x14ac:dyDescent="0.2">
      <c r="A135" s="169" t="s">
        <v>45</v>
      </c>
      <c r="B135" s="225">
        <v>530104</v>
      </c>
      <c r="C135" s="177" t="s">
        <v>113</v>
      </c>
      <c r="D135" s="177">
        <v>13526</v>
      </c>
      <c r="E135" s="175"/>
      <c r="F135" s="175"/>
      <c r="G135" s="175"/>
      <c r="H135" s="175"/>
      <c r="I135" s="175"/>
      <c r="J135" s="175"/>
      <c r="K135" s="175"/>
    </row>
    <row r="136" spans="1:11" s="176" customFormat="1" outlineLevel="2" x14ac:dyDescent="0.2">
      <c r="A136" s="169" t="s">
        <v>45</v>
      </c>
      <c r="B136" s="225">
        <v>530105</v>
      </c>
      <c r="C136" s="177" t="s">
        <v>114</v>
      </c>
      <c r="D136" s="177">
        <v>54907</v>
      </c>
      <c r="E136" s="175"/>
      <c r="F136" s="175"/>
      <c r="G136" s="175"/>
      <c r="H136" s="175"/>
      <c r="I136" s="175"/>
      <c r="J136" s="175"/>
      <c r="K136" s="175"/>
    </row>
    <row r="137" spans="1:11" s="176" customFormat="1" outlineLevel="2" x14ac:dyDescent="0.2">
      <c r="A137" s="169" t="s">
        <v>45</v>
      </c>
      <c r="B137" s="225">
        <v>530201</v>
      </c>
      <c r="C137" s="177" t="s">
        <v>115</v>
      </c>
      <c r="D137" s="177">
        <v>5040</v>
      </c>
      <c r="E137" s="175"/>
      <c r="F137" s="175"/>
      <c r="G137" s="175"/>
      <c r="H137" s="175"/>
      <c r="I137" s="175"/>
      <c r="J137" s="175"/>
      <c r="K137" s="175"/>
    </row>
    <row r="138" spans="1:11" s="176" customFormat="1" outlineLevel="2" x14ac:dyDescent="0.2">
      <c r="A138" s="169" t="s">
        <v>45</v>
      </c>
      <c r="B138" s="225">
        <v>530204</v>
      </c>
      <c r="C138" s="177" t="s">
        <v>116</v>
      </c>
      <c r="D138" s="177">
        <v>55039.6</v>
      </c>
      <c r="E138" s="175"/>
      <c r="F138" s="175"/>
      <c r="G138" s="175"/>
      <c r="H138" s="175"/>
      <c r="I138" s="175"/>
      <c r="J138" s="175"/>
      <c r="K138" s="175"/>
    </row>
    <row r="139" spans="1:11" s="176" customFormat="1" outlineLevel="2" x14ac:dyDescent="0.2">
      <c r="A139" s="169" t="s">
        <v>45</v>
      </c>
      <c r="B139" s="225">
        <v>530205</v>
      </c>
      <c r="C139" s="177" t="s">
        <v>117</v>
      </c>
      <c r="D139" s="177">
        <v>15000</v>
      </c>
      <c r="E139" s="175"/>
      <c r="F139" s="175"/>
      <c r="G139" s="175"/>
      <c r="H139" s="175"/>
      <c r="I139" s="175"/>
      <c r="J139" s="175"/>
      <c r="K139" s="175"/>
    </row>
    <row r="140" spans="1:11" s="176" customFormat="1" outlineLevel="2" x14ac:dyDescent="0.2">
      <c r="A140" s="169" t="s">
        <v>45</v>
      </c>
      <c r="B140" s="225">
        <v>530207</v>
      </c>
      <c r="C140" s="177" t="s">
        <v>118</v>
      </c>
      <c r="D140" s="177">
        <v>30000</v>
      </c>
      <c r="E140" s="175"/>
      <c r="F140" s="175"/>
      <c r="G140" s="175"/>
      <c r="H140" s="175"/>
      <c r="I140" s="175"/>
      <c r="J140" s="175"/>
      <c r="K140" s="175"/>
    </row>
    <row r="141" spans="1:11" s="176" customFormat="1" outlineLevel="2" x14ac:dyDescent="0.2">
      <c r="A141" s="169" t="s">
        <v>45</v>
      </c>
      <c r="B141" s="225">
        <v>530208</v>
      </c>
      <c r="C141" s="177" t="s">
        <v>119</v>
      </c>
      <c r="D141" s="177">
        <v>37650</v>
      </c>
      <c r="E141" s="175"/>
      <c r="F141" s="175"/>
      <c r="G141" s="175"/>
      <c r="H141" s="175"/>
      <c r="I141" s="175"/>
      <c r="J141" s="175"/>
      <c r="K141" s="175"/>
    </row>
    <row r="142" spans="1:11" s="176" customFormat="1" outlineLevel="2" x14ac:dyDescent="0.2">
      <c r="A142" s="169" t="s">
        <v>45</v>
      </c>
      <c r="B142" s="225">
        <v>530226</v>
      </c>
      <c r="C142" s="177" t="s">
        <v>120</v>
      </c>
      <c r="D142" s="177">
        <v>10000</v>
      </c>
      <c r="E142" s="175"/>
      <c r="F142" s="175"/>
      <c r="G142" s="175"/>
      <c r="H142" s="175"/>
      <c r="I142" s="175"/>
      <c r="J142" s="175"/>
      <c r="K142" s="175"/>
    </row>
    <row r="143" spans="1:11" s="176" customFormat="1" outlineLevel="2" x14ac:dyDescent="0.2">
      <c r="A143" s="169" t="s">
        <v>45</v>
      </c>
      <c r="B143" s="225">
        <v>530235</v>
      </c>
      <c r="C143" s="177" t="s">
        <v>121</v>
      </c>
      <c r="D143" s="177">
        <v>36254</v>
      </c>
      <c r="E143" s="175"/>
      <c r="F143" s="175"/>
      <c r="G143" s="175"/>
      <c r="H143" s="175"/>
      <c r="I143" s="175"/>
      <c r="J143" s="175"/>
      <c r="K143" s="175"/>
    </row>
    <row r="144" spans="1:11" s="176" customFormat="1" outlineLevel="2" x14ac:dyDescent="0.2">
      <c r="A144" s="169" t="s">
        <v>45</v>
      </c>
      <c r="B144" s="225">
        <v>530299</v>
      </c>
      <c r="C144" s="177" t="s">
        <v>122</v>
      </c>
      <c r="D144" s="177">
        <v>8820</v>
      </c>
      <c r="E144" s="175"/>
      <c r="F144" s="175"/>
      <c r="G144" s="175"/>
      <c r="H144" s="175"/>
      <c r="I144" s="175"/>
      <c r="J144" s="175"/>
      <c r="K144" s="175"/>
    </row>
    <row r="145" spans="1:11" s="176" customFormat="1" outlineLevel="2" x14ac:dyDescent="0.2">
      <c r="A145" s="169" t="s">
        <v>45</v>
      </c>
      <c r="B145" s="225">
        <v>530301</v>
      </c>
      <c r="C145" s="177" t="s">
        <v>123</v>
      </c>
      <c r="D145" s="177">
        <v>20000</v>
      </c>
      <c r="E145" s="175"/>
      <c r="F145" s="175"/>
      <c r="G145" s="175"/>
      <c r="H145" s="175"/>
      <c r="I145" s="175"/>
      <c r="J145" s="175"/>
      <c r="K145" s="175"/>
    </row>
    <row r="146" spans="1:11" s="176" customFormat="1" outlineLevel="2" x14ac:dyDescent="0.2">
      <c r="A146" s="169" t="s">
        <v>45</v>
      </c>
      <c r="B146" s="225">
        <v>530302</v>
      </c>
      <c r="C146" s="177" t="s">
        <v>124</v>
      </c>
      <c r="D146" s="177">
        <v>30000</v>
      </c>
      <c r="E146" s="175"/>
      <c r="F146" s="175"/>
      <c r="G146" s="175"/>
      <c r="H146" s="175"/>
      <c r="I146" s="175"/>
      <c r="J146" s="175"/>
      <c r="K146" s="175"/>
    </row>
    <row r="147" spans="1:11" s="176" customFormat="1" outlineLevel="2" x14ac:dyDescent="0.2">
      <c r="A147" s="169" t="s">
        <v>45</v>
      </c>
      <c r="B147" s="225">
        <v>530303</v>
      </c>
      <c r="C147" s="177" t="s">
        <v>125</v>
      </c>
      <c r="D147" s="177">
        <v>20000</v>
      </c>
      <c r="E147" s="175"/>
      <c r="F147" s="175"/>
      <c r="G147" s="175"/>
      <c r="H147" s="175"/>
      <c r="I147" s="175"/>
      <c r="J147" s="175"/>
      <c r="K147" s="175"/>
    </row>
    <row r="148" spans="1:11" s="176" customFormat="1" outlineLevel="2" x14ac:dyDescent="0.2">
      <c r="A148" s="169" t="s">
        <v>45</v>
      </c>
      <c r="B148" s="225">
        <v>530304</v>
      </c>
      <c r="C148" s="177" t="s">
        <v>126</v>
      </c>
      <c r="D148" s="177">
        <v>30000</v>
      </c>
      <c r="E148" s="175"/>
      <c r="F148" s="175"/>
      <c r="G148" s="175"/>
      <c r="H148" s="175"/>
      <c r="I148" s="175"/>
      <c r="J148" s="175"/>
      <c r="K148" s="175"/>
    </row>
    <row r="149" spans="1:11" s="176" customFormat="1" outlineLevel="2" x14ac:dyDescent="0.2">
      <c r="A149" s="169" t="s">
        <v>45</v>
      </c>
      <c r="B149" s="225">
        <v>530402</v>
      </c>
      <c r="C149" s="177" t="s">
        <v>127</v>
      </c>
      <c r="D149" s="177">
        <v>18000</v>
      </c>
      <c r="E149" s="175"/>
      <c r="F149" s="175"/>
      <c r="G149" s="175"/>
      <c r="H149" s="175"/>
      <c r="I149" s="175"/>
      <c r="J149" s="175"/>
      <c r="K149" s="175"/>
    </row>
    <row r="150" spans="1:11" s="176" customFormat="1" outlineLevel="2" x14ac:dyDescent="0.2">
      <c r="A150" s="169" t="s">
        <v>45</v>
      </c>
      <c r="B150" s="225">
        <v>530404</v>
      </c>
      <c r="C150" s="177" t="s">
        <v>128</v>
      </c>
      <c r="D150" s="177">
        <v>8208</v>
      </c>
      <c r="E150" s="175"/>
      <c r="F150" s="175"/>
      <c r="G150" s="175"/>
      <c r="H150" s="175"/>
      <c r="I150" s="175"/>
      <c r="J150" s="175"/>
      <c r="K150" s="175"/>
    </row>
    <row r="151" spans="1:11" s="176" customFormat="1" outlineLevel="2" x14ac:dyDescent="0.2">
      <c r="A151" s="169" t="s">
        <v>45</v>
      </c>
      <c r="B151" s="225">
        <v>530405</v>
      </c>
      <c r="C151" s="177" t="s">
        <v>129</v>
      </c>
      <c r="D151" s="177">
        <v>20820</v>
      </c>
      <c r="E151" s="175"/>
      <c r="F151" s="175"/>
      <c r="G151" s="175"/>
      <c r="H151" s="175"/>
      <c r="I151" s="175"/>
      <c r="J151" s="175"/>
      <c r="K151" s="175"/>
    </row>
    <row r="152" spans="1:11" s="176" customFormat="1" outlineLevel="2" x14ac:dyDescent="0.2">
      <c r="A152" s="169" t="s">
        <v>45</v>
      </c>
      <c r="B152" s="225">
        <v>530502</v>
      </c>
      <c r="C152" s="177" t="s">
        <v>130</v>
      </c>
      <c r="D152" s="177">
        <v>233000</v>
      </c>
      <c r="E152" s="175"/>
      <c r="F152" s="175"/>
      <c r="G152" s="175"/>
      <c r="H152" s="175"/>
      <c r="I152" s="175"/>
      <c r="J152" s="175"/>
      <c r="K152" s="175"/>
    </row>
    <row r="153" spans="1:11" s="176" customFormat="1" outlineLevel="2" x14ac:dyDescent="0.2">
      <c r="A153" s="169" t="s">
        <v>45</v>
      </c>
      <c r="B153" s="225">
        <v>530601</v>
      </c>
      <c r="C153" s="177" t="s">
        <v>131</v>
      </c>
      <c r="D153" s="177">
        <v>555076.37</v>
      </c>
      <c r="E153" s="175"/>
      <c r="F153" s="175"/>
      <c r="G153" s="175"/>
      <c r="H153" s="175"/>
      <c r="I153" s="175"/>
      <c r="J153" s="175"/>
      <c r="K153" s="175"/>
    </row>
    <row r="154" spans="1:11" s="176" customFormat="1" outlineLevel="2" x14ac:dyDescent="0.2">
      <c r="A154" s="169" t="s">
        <v>45</v>
      </c>
      <c r="B154" s="225">
        <v>530602</v>
      </c>
      <c r="C154" s="177" t="s">
        <v>132</v>
      </c>
      <c r="D154" s="177">
        <v>94208</v>
      </c>
      <c r="E154" s="175"/>
      <c r="F154" s="175"/>
      <c r="G154" s="175"/>
      <c r="H154" s="175"/>
      <c r="I154" s="175"/>
      <c r="J154" s="175"/>
      <c r="K154" s="175"/>
    </row>
    <row r="155" spans="1:11" s="176" customFormat="1" outlineLevel="2" x14ac:dyDescent="0.2">
      <c r="A155" s="169" t="s">
        <v>45</v>
      </c>
      <c r="B155" s="225">
        <v>530603</v>
      </c>
      <c r="C155" s="177" t="s">
        <v>133</v>
      </c>
      <c r="D155" s="177">
        <v>7500</v>
      </c>
      <c r="E155" s="175"/>
      <c r="F155" s="175"/>
      <c r="G155" s="175"/>
      <c r="H155" s="175"/>
      <c r="I155" s="175"/>
      <c r="J155" s="175"/>
      <c r="K155" s="175"/>
    </row>
    <row r="156" spans="1:11" s="176" customFormat="1" outlineLevel="2" x14ac:dyDescent="0.2">
      <c r="A156" s="169" t="s">
        <v>45</v>
      </c>
      <c r="B156" s="225">
        <v>530606</v>
      </c>
      <c r="C156" s="177" t="s">
        <v>134</v>
      </c>
      <c r="D156" s="177">
        <v>9000</v>
      </c>
      <c r="E156" s="175"/>
      <c r="F156" s="175"/>
      <c r="G156" s="175"/>
      <c r="H156" s="175"/>
      <c r="I156" s="175"/>
      <c r="J156" s="175"/>
      <c r="K156" s="175"/>
    </row>
    <row r="157" spans="1:11" s="176" customFormat="1" outlineLevel="2" x14ac:dyDescent="0.2">
      <c r="A157" s="169" t="s">
        <v>45</v>
      </c>
      <c r="B157" s="225">
        <v>530801</v>
      </c>
      <c r="C157" s="177" t="s">
        <v>135</v>
      </c>
      <c r="D157" s="177">
        <v>33000</v>
      </c>
      <c r="E157" s="175"/>
      <c r="F157" s="175"/>
      <c r="G157" s="175"/>
      <c r="H157" s="175"/>
      <c r="I157" s="175"/>
      <c r="J157" s="175"/>
      <c r="K157" s="175"/>
    </row>
    <row r="158" spans="1:11" s="176" customFormat="1" outlineLevel="2" x14ac:dyDescent="0.2">
      <c r="A158" s="169" t="s">
        <v>45</v>
      </c>
      <c r="B158" s="225">
        <v>530802</v>
      </c>
      <c r="C158" s="177" t="s">
        <v>136</v>
      </c>
      <c r="D158" s="177">
        <v>80000</v>
      </c>
      <c r="E158" s="175"/>
      <c r="F158" s="175"/>
      <c r="G158" s="175"/>
      <c r="H158" s="175"/>
      <c r="I158" s="175"/>
      <c r="J158" s="175"/>
      <c r="K158" s="175"/>
    </row>
    <row r="159" spans="1:11" s="176" customFormat="1" outlineLevel="2" x14ac:dyDescent="0.2">
      <c r="A159" s="169" t="s">
        <v>45</v>
      </c>
      <c r="B159" s="225">
        <v>530803</v>
      </c>
      <c r="C159" s="177" t="s">
        <v>137</v>
      </c>
      <c r="D159" s="177">
        <v>30000</v>
      </c>
      <c r="E159" s="175"/>
      <c r="F159" s="175"/>
      <c r="G159" s="175"/>
      <c r="H159" s="175"/>
      <c r="I159" s="175"/>
      <c r="J159" s="175"/>
      <c r="K159" s="175"/>
    </row>
    <row r="160" spans="1:11" s="176" customFormat="1" outlineLevel="2" x14ac:dyDescent="0.2">
      <c r="A160" s="169" t="s">
        <v>45</v>
      </c>
      <c r="B160" s="225">
        <v>530804</v>
      </c>
      <c r="C160" s="177" t="s">
        <v>138</v>
      </c>
      <c r="D160" s="177">
        <v>35000</v>
      </c>
      <c r="E160" s="175"/>
      <c r="F160" s="175"/>
      <c r="G160" s="175"/>
      <c r="H160" s="175"/>
      <c r="I160" s="175"/>
      <c r="J160" s="175"/>
      <c r="K160" s="175"/>
    </row>
    <row r="161" spans="1:11" s="176" customFormat="1" outlineLevel="2" x14ac:dyDescent="0.2">
      <c r="A161" s="169" t="s">
        <v>45</v>
      </c>
      <c r="B161" s="225">
        <v>530805</v>
      </c>
      <c r="C161" s="177" t="s">
        <v>139</v>
      </c>
      <c r="D161" s="177">
        <v>25000</v>
      </c>
      <c r="E161" s="175"/>
      <c r="F161" s="175"/>
      <c r="G161" s="175"/>
      <c r="H161" s="175"/>
      <c r="I161" s="175"/>
      <c r="J161" s="175"/>
      <c r="K161" s="175"/>
    </row>
    <row r="162" spans="1:11" s="176" customFormat="1" outlineLevel="2" x14ac:dyDescent="0.2">
      <c r="A162" s="169" t="s">
        <v>45</v>
      </c>
      <c r="B162" s="225">
        <v>530806</v>
      </c>
      <c r="C162" s="177" t="s">
        <v>140</v>
      </c>
      <c r="D162" s="177">
        <v>1000</v>
      </c>
      <c r="E162" s="175"/>
      <c r="F162" s="175"/>
      <c r="G162" s="175"/>
      <c r="H162" s="175"/>
      <c r="I162" s="175"/>
      <c r="J162" s="175"/>
      <c r="K162" s="175"/>
    </row>
    <row r="163" spans="1:11" s="176" customFormat="1" outlineLevel="2" x14ac:dyDescent="0.2">
      <c r="A163" s="169" t="s">
        <v>45</v>
      </c>
      <c r="B163" s="225">
        <v>530807</v>
      </c>
      <c r="C163" s="177" t="s">
        <v>141</v>
      </c>
      <c r="D163" s="177">
        <v>68000</v>
      </c>
      <c r="E163" s="175"/>
      <c r="F163" s="175"/>
      <c r="G163" s="175"/>
      <c r="H163" s="175"/>
      <c r="I163" s="175"/>
      <c r="J163" s="175"/>
      <c r="K163" s="175"/>
    </row>
    <row r="164" spans="1:11" s="176" customFormat="1" outlineLevel="2" x14ac:dyDescent="0.2">
      <c r="A164" s="169" t="s">
        <v>45</v>
      </c>
      <c r="B164" s="225">
        <v>530811</v>
      </c>
      <c r="C164" s="177" t="s">
        <v>142</v>
      </c>
      <c r="D164" s="177">
        <v>6000</v>
      </c>
      <c r="E164" s="175"/>
      <c r="F164" s="175"/>
      <c r="G164" s="175"/>
      <c r="H164" s="175"/>
      <c r="I164" s="175"/>
      <c r="J164" s="175"/>
      <c r="K164" s="175"/>
    </row>
    <row r="165" spans="1:11" s="176" customFormat="1" outlineLevel="2" x14ac:dyDescent="0.2">
      <c r="A165" s="169" t="s">
        <v>45</v>
      </c>
      <c r="B165" s="225">
        <v>530813</v>
      </c>
      <c r="C165" s="177" t="s">
        <v>143</v>
      </c>
      <c r="D165" s="177">
        <v>43470</v>
      </c>
      <c r="E165" s="175"/>
      <c r="F165" s="175"/>
      <c r="G165" s="175"/>
      <c r="H165" s="175"/>
      <c r="I165" s="175"/>
      <c r="J165" s="175"/>
      <c r="K165" s="175"/>
    </row>
    <row r="166" spans="1:11" s="176" customFormat="1" outlineLevel="2" x14ac:dyDescent="0.2">
      <c r="A166" s="169" t="s">
        <v>45</v>
      </c>
      <c r="B166" s="225">
        <v>530820</v>
      </c>
      <c r="C166" s="177" t="s">
        <v>144</v>
      </c>
      <c r="D166" s="177">
        <v>2520</v>
      </c>
      <c r="E166" s="175"/>
      <c r="F166" s="175"/>
      <c r="G166" s="175"/>
      <c r="H166" s="175"/>
      <c r="I166" s="175"/>
      <c r="J166" s="175"/>
      <c r="K166" s="175"/>
    </row>
    <row r="167" spans="1:11" s="176" customFormat="1" outlineLevel="2" x14ac:dyDescent="0.2">
      <c r="A167" s="169" t="s">
        <v>45</v>
      </c>
      <c r="B167" s="225">
        <v>530899</v>
      </c>
      <c r="C167" s="177" t="s">
        <v>145</v>
      </c>
      <c r="D167" s="177">
        <v>1260</v>
      </c>
      <c r="E167" s="175"/>
      <c r="F167" s="175"/>
      <c r="G167" s="175"/>
      <c r="H167" s="175"/>
      <c r="I167" s="175"/>
      <c r="J167" s="175"/>
      <c r="K167" s="175"/>
    </row>
    <row r="168" spans="1:11" s="176" customFormat="1" outlineLevel="2" x14ac:dyDescent="0.2">
      <c r="A168" s="169" t="s">
        <v>45</v>
      </c>
      <c r="B168" s="225">
        <v>531403</v>
      </c>
      <c r="C168" s="177" t="s">
        <v>146</v>
      </c>
      <c r="D168" s="177">
        <v>5000</v>
      </c>
      <c r="E168" s="175"/>
      <c r="F168" s="175"/>
      <c r="G168" s="175"/>
      <c r="H168" s="175"/>
      <c r="I168" s="175"/>
      <c r="J168" s="175"/>
      <c r="K168" s="175"/>
    </row>
    <row r="169" spans="1:11" s="176" customFormat="1" outlineLevel="2" x14ac:dyDescent="0.2">
      <c r="A169" s="169" t="s">
        <v>45</v>
      </c>
      <c r="B169" s="225">
        <v>531404</v>
      </c>
      <c r="C169" s="177" t="s">
        <v>147</v>
      </c>
      <c r="D169" s="177">
        <v>1000</v>
      </c>
      <c r="E169" s="175"/>
      <c r="F169" s="175"/>
      <c r="G169" s="175"/>
      <c r="H169" s="175"/>
      <c r="I169" s="175"/>
      <c r="J169" s="175"/>
      <c r="K169" s="175"/>
    </row>
    <row r="170" spans="1:11" s="176" customFormat="1" outlineLevel="2" x14ac:dyDescent="0.2">
      <c r="A170" s="169" t="s">
        <v>45</v>
      </c>
      <c r="B170" s="225">
        <v>570102</v>
      </c>
      <c r="C170" s="177" t="s">
        <v>148</v>
      </c>
      <c r="D170" s="177">
        <v>25484</v>
      </c>
      <c r="E170" s="175"/>
      <c r="F170" s="175"/>
      <c r="G170" s="175"/>
      <c r="H170" s="175"/>
      <c r="I170" s="175"/>
      <c r="J170" s="175"/>
      <c r="K170" s="175"/>
    </row>
    <row r="171" spans="1:11" s="176" customFormat="1" outlineLevel="2" x14ac:dyDescent="0.2">
      <c r="A171" s="169" t="s">
        <v>45</v>
      </c>
      <c r="B171" s="225">
        <v>570201</v>
      </c>
      <c r="C171" s="177" t="s">
        <v>149</v>
      </c>
      <c r="D171" s="177">
        <v>150000</v>
      </c>
      <c r="E171" s="175"/>
      <c r="F171" s="175"/>
      <c r="G171" s="175"/>
      <c r="H171" s="175"/>
      <c r="I171" s="175"/>
      <c r="J171" s="175"/>
      <c r="K171" s="175"/>
    </row>
    <row r="172" spans="1:11" s="176" customFormat="1" outlineLevel="2" x14ac:dyDescent="0.2">
      <c r="A172" s="169" t="s">
        <v>45</v>
      </c>
      <c r="B172" s="225">
        <v>570203</v>
      </c>
      <c r="C172" s="177" t="s">
        <v>150</v>
      </c>
      <c r="D172" s="177">
        <v>5000</v>
      </c>
      <c r="E172" s="175"/>
      <c r="F172" s="175"/>
      <c r="G172" s="175"/>
      <c r="H172" s="175"/>
      <c r="I172" s="175"/>
      <c r="J172" s="175"/>
      <c r="K172" s="175"/>
    </row>
    <row r="173" spans="1:11" s="176" customFormat="1" outlineLevel="2" x14ac:dyDescent="0.2">
      <c r="A173" s="169" t="s">
        <v>45</v>
      </c>
      <c r="B173" s="225">
        <v>570206</v>
      </c>
      <c r="C173" s="177" t="s">
        <v>151</v>
      </c>
      <c r="D173" s="177">
        <v>2520</v>
      </c>
      <c r="E173" s="175"/>
      <c r="F173" s="175"/>
      <c r="G173" s="175"/>
      <c r="H173" s="175"/>
      <c r="I173" s="175"/>
      <c r="J173" s="175"/>
      <c r="K173" s="175"/>
    </row>
    <row r="174" spans="1:11" s="176" customFormat="1" outlineLevel="2" x14ac:dyDescent="0.2">
      <c r="A174" s="169" t="s">
        <v>45</v>
      </c>
      <c r="B174" s="225">
        <v>710102</v>
      </c>
      <c r="C174" s="177" t="s">
        <v>103</v>
      </c>
      <c r="D174" s="177">
        <v>757582</v>
      </c>
      <c r="E174" s="175"/>
      <c r="F174" s="175"/>
      <c r="G174" s="175"/>
      <c r="H174" s="175"/>
      <c r="I174" s="175"/>
      <c r="J174" s="175"/>
      <c r="K174" s="175"/>
    </row>
    <row r="175" spans="1:11" s="176" customFormat="1" outlineLevel="2" x14ac:dyDescent="0.2">
      <c r="A175" s="169" t="s">
        <v>45</v>
      </c>
      <c r="B175" s="225">
        <v>710105</v>
      </c>
      <c r="C175" s="177" t="s">
        <v>104</v>
      </c>
      <c r="D175" s="177">
        <v>947112</v>
      </c>
      <c r="E175" s="175"/>
      <c r="F175" s="175"/>
      <c r="G175" s="175"/>
      <c r="H175" s="175"/>
      <c r="I175" s="175"/>
      <c r="J175" s="175"/>
      <c r="K175" s="175"/>
    </row>
    <row r="176" spans="1:11" s="176" customFormat="1" outlineLevel="2" x14ac:dyDescent="0.2">
      <c r="A176" s="169" t="s">
        <v>45</v>
      </c>
      <c r="B176" s="225">
        <v>710203</v>
      </c>
      <c r="C176" s="177" t="s">
        <v>105</v>
      </c>
      <c r="D176" s="177">
        <v>167810.83333333337</v>
      </c>
      <c r="E176" s="175"/>
      <c r="F176" s="175"/>
      <c r="G176" s="175"/>
      <c r="H176" s="175"/>
      <c r="I176" s="175"/>
      <c r="J176" s="175"/>
      <c r="K176" s="175"/>
    </row>
    <row r="177" spans="1:11" s="176" customFormat="1" outlineLevel="2" x14ac:dyDescent="0.2">
      <c r="A177" s="169" t="s">
        <v>45</v>
      </c>
      <c r="B177" s="225">
        <v>710204</v>
      </c>
      <c r="C177" s="177" t="s">
        <v>106</v>
      </c>
      <c r="D177" s="177">
        <v>53357.333333333314</v>
      </c>
      <c r="E177" s="175"/>
      <c r="F177" s="175"/>
      <c r="G177" s="175"/>
      <c r="H177" s="175"/>
      <c r="I177" s="175"/>
      <c r="J177" s="175"/>
      <c r="K177" s="175"/>
    </row>
    <row r="178" spans="1:11" s="176" customFormat="1" outlineLevel="2" x14ac:dyDescent="0.2">
      <c r="A178" s="169" t="s">
        <v>45</v>
      </c>
      <c r="B178" s="225">
        <v>710306</v>
      </c>
      <c r="C178" s="177" t="s">
        <v>152</v>
      </c>
      <c r="D178" s="177">
        <v>100000</v>
      </c>
      <c r="E178" s="175"/>
      <c r="F178" s="175"/>
      <c r="G178" s="175"/>
      <c r="H178" s="175"/>
      <c r="I178" s="175"/>
      <c r="J178" s="175"/>
      <c r="K178" s="175"/>
    </row>
    <row r="179" spans="1:11" s="176" customFormat="1" outlineLevel="2" x14ac:dyDescent="0.2">
      <c r="A179" s="169" t="s">
        <v>45</v>
      </c>
      <c r="B179" s="225">
        <v>710509</v>
      </c>
      <c r="C179" s="177" t="s">
        <v>107</v>
      </c>
      <c r="D179" s="177">
        <v>100000</v>
      </c>
      <c r="E179" s="175"/>
      <c r="F179" s="175"/>
      <c r="G179" s="175"/>
      <c r="H179" s="175"/>
      <c r="I179" s="175"/>
      <c r="J179" s="175"/>
      <c r="K179" s="175"/>
    </row>
    <row r="180" spans="1:11" s="176" customFormat="1" outlineLevel="2" x14ac:dyDescent="0.2">
      <c r="A180" s="169" t="s">
        <v>45</v>
      </c>
      <c r="B180" s="225">
        <v>710510</v>
      </c>
      <c r="C180" s="177" t="s">
        <v>108</v>
      </c>
      <c r="D180" s="177">
        <v>309036</v>
      </c>
      <c r="E180" s="175"/>
      <c r="F180" s="175"/>
      <c r="G180" s="175"/>
      <c r="H180" s="175"/>
      <c r="I180" s="175"/>
      <c r="J180" s="175"/>
      <c r="K180" s="175"/>
    </row>
    <row r="181" spans="1:11" s="176" customFormat="1" outlineLevel="2" x14ac:dyDescent="0.2">
      <c r="A181" s="169" t="s">
        <v>45</v>
      </c>
      <c r="B181" s="225">
        <v>710512</v>
      </c>
      <c r="C181" s="177" t="s">
        <v>109</v>
      </c>
      <c r="D181" s="177">
        <v>20868.999999999971</v>
      </c>
      <c r="E181" s="175"/>
      <c r="F181" s="175"/>
      <c r="G181" s="175"/>
      <c r="H181" s="175"/>
      <c r="I181" s="175"/>
      <c r="J181" s="175"/>
      <c r="K181" s="175"/>
    </row>
    <row r="182" spans="1:11" s="176" customFormat="1" outlineLevel="2" x14ac:dyDescent="0.2">
      <c r="A182" s="169" t="s">
        <v>45</v>
      </c>
      <c r="B182" s="225">
        <v>710601</v>
      </c>
      <c r="C182" s="177" t="s">
        <v>110</v>
      </c>
      <c r="D182" s="177">
        <v>189556.935</v>
      </c>
      <c r="E182" s="175"/>
      <c r="F182" s="175"/>
      <c r="G182" s="175"/>
      <c r="H182" s="175"/>
      <c r="I182" s="175"/>
      <c r="J182" s="175"/>
      <c r="K182" s="175"/>
    </row>
    <row r="183" spans="1:11" s="176" customFormat="1" outlineLevel="2" x14ac:dyDescent="0.2">
      <c r="A183" s="169" t="s">
        <v>45</v>
      </c>
      <c r="B183" s="225">
        <v>710602</v>
      </c>
      <c r="C183" s="177" t="s">
        <v>111</v>
      </c>
      <c r="D183" s="177">
        <v>123665</v>
      </c>
      <c r="E183" s="175"/>
      <c r="F183" s="175"/>
      <c r="G183" s="175"/>
      <c r="H183" s="175"/>
      <c r="I183" s="175"/>
      <c r="J183" s="175"/>
      <c r="K183" s="175"/>
    </row>
    <row r="184" spans="1:11" s="176" customFormat="1" outlineLevel="2" x14ac:dyDescent="0.2">
      <c r="A184" s="169" t="s">
        <v>45</v>
      </c>
      <c r="B184" s="225">
        <v>710707</v>
      </c>
      <c r="C184" s="177" t="s">
        <v>112</v>
      </c>
      <c r="D184" s="177">
        <v>70538</v>
      </c>
      <c r="E184" s="175"/>
      <c r="F184" s="175"/>
      <c r="G184" s="175"/>
      <c r="H184" s="175"/>
      <c r="I184" s="175"/>
      <c r="J184" s="175"/>
      <c r="K184" s="175"/>
    </row>
    <row r="185" spans="1:11" s="176" customFormat="1" outlineLevel="2" x14ac:dyDescent="0.2">
      <c r="A185" s="169" t="s">
        <v>45</v>
      </c>
      <c r="B185" s="225">
        <v>730101</v>
      </c>
      <c r="C185" s="177" t="s">
        <v>153</v>
      </c>
      <c r="D185" s="177">
        <v>66646</v>
      </c>
      <c r="E185" s="175"/>
      <c r="F185" s="175"/>
      <c r="G185" s="175"/>
      <c r="H185" s="175"/>
      <c r="I185" s="175"/>
      <c r="J185" s="175"/>
      <c r="K185" s="175"/>
    </row>
    <row r="186" spans="1:11" s="176" customFormat="1" outlineLevel="2" x14ac:dyDescent="0.2">
      <c r="A186" s="169" t="s">
        <v>45</v>
      </c>
      <c r="B186" s="225">
        <v>730104</v>
      </c>
      <c r="C186" s="177" t="s">
        <v>113</v>
      </c>
      <c r="D186" s="177">
        <v>157200</v>
      </c>
      <c r="E186" s="175"/>
      <c r="F186" s="175"/>
      <c r="G186" s="175"/>
      <c r="H186" s="175"/>
      <c r="I186" s="175"/>
      <c r="J186" s="175"/>
      <c r="K186" s="175"/>
    </row>
    <row r="187" spans="1:11" s="176" customFormat="1" outlineLevel="2" x14ac:dyDescent="0.2">
      <c r="A187" s="169" t="s">
        <v>45</v>
      </c>
      <c r="B187" s="225">
        <v>730105</v>
      </c>
      <c r="C187" s="177" t="s">
        <v>114</v>
      </c>
      <c r="D187" s="177">
        <v>58692</v>
      </c>
      <c r="E187" s="175"/>
      <c r="F187" s="175"/>
      <c r="G187" s="175"/>
      <c r="H187" s="175"/>
      <c r="I187" s="175"/>
      <c r="J187" s="175"/>
      <c r="K187" s="175"/>
    </row>
    <row r="188" spans="1:11" s="176" customFormat="1" outlineLevel="2" x14ac:dyDescent="0.2">
      <c r="A188" s="169" t="s">
        <v>45</v>
      </c>
      <c r="B188" s="225">
        <v>730202</v>
      </c>
      <c r="C188" s="177" t="s">
        <v>154</v>
      </c>
      <c r="D188" s="177">
        <v>875100.4</v>
      </c>
      <c r="E188" s="175"/>
      <c r="F188" s="175"/>
      <c r="G188" s="175"/>
      <c r="H188" s="175"/>
      <c r="I188" s="175"/>
      <c r="J188" s="175"/>
      <c r="K188" s="175"/>
    </row>
    <row r="189" spans="1:11" s="176" customFormat="1" outlineLevel="2" x14ac:dyDescent="0.2">
      <c r="A189" s="169" t="s">
        <v>45</v>
      </c>
      <c r="B189" s="225">
        <v>730203</v>
      </c>
      <c r="C189" s="177" t="s">
        <v>155</v>
      </c>
      <c r="D189" s="177">
        <v>5000</v>
      </c>
      <c r="E189" s="175"/>
      <c r="F189" s="175"/>
      <c r="G189" s="175"/>
      <c r="H189" s="175"/>
      <c r="I189" s="175"/>
      <c r="J189" s="175"/>
      <c r="K189" s="175"/>
    </row>
    <row r="190" spans="1:11" s="176" customFormat="1" outlineLevel="2" x14ac:dyDescent="0.2">
      <c r="A190" s="169" t="s">
        <v>45</v>
      </c>
      <c r="B190" s="225">
        <v>730209</v>
      </c>
      <c r="C190" s="177" t="s">
        <v>156</v>
      </c>
      <c r="D190" s="177">
        <v>70037.33</v>
      </c>
      <c r="E190" s="175"/>
      <c r="F190" s="175"/>
      <c r="G190" s="175"/>
      <c r="H190" s="175"/>
      <c r="I190" s="175"/>
      <c r="J190" s="175"/>
      <c r="K190" s="175"/>
    </row>
    <row r="191" spans="1:11" s="176" customFormat="1" outlineLevel="2" x14ac:dyDescent="0.2">
      <c r="A191" s="169" t="s">
        <v>45</v>
      </c>
      <c r="B191" s="225">
        <v>730212</v>
      </c>
      <c r="C191" s="177" t="s">
        <v>157</v>
      </c>
      <c r="D191" s="177">
        <v>156400</v>
      </c>
      <c r="E191" s="175"/>
      <c r="F191" s="175"/>
      <c r="G191" s="175"/>
      <c r="H191" s="175"/>
      <c r="I191" s="175"/>
      <c r="J191" s="175"/>
      <c r="K191" s="175"/>
    </row>
    <row r="192" spans="1:11" s="176" customFormat="1" outlineLevel="2" x14ac:dyDescent="0.2">
      <c r="A192" s="169" t="s">
        <v>45</v>
      </c>
      <c r="B192" s="225">
        <v>730299</v>
      </c>
      <c r="C192" s="177" t="s">
        <v>158</v>
      </c>
      <c r="D192" s="177">
        <v>7598038.0499999998</v>
      </c>
      <c r="E192" s="175"/>
      <c r="F192" s="175"/>
      <c r="G192" s="175"/>
      <c r="H192" s="175"/>
      <c r="I192" s="175"/>
      <c r="J192" s="175"/>
      <c r="K192" s="175"/>
    </row>
    <row r="193" spans="1:11" s="176" customFormat="1" outlineLevel="2" x14ac:dyDescent="0.2">
      <c r="A193" s="169" t="s">
        <v>45</v>
      </c>
      <c r="B193" s="225">
        <v>730402</v>
      </c>
      <c r="C193" s="177" t="s">
        <v>127</v>
      </c>
      <c r="D193" s="177">
        <v>1840</v>
      </c>
      <c r="E193" s="175"/>
      <c r="F193" s="175"/>
      <c r="G193" s="175"/>
      <c r="H193" s="175"/>
      <c r="I193" s="175"/>
      <c r="J193" s="175"/>
      <c r="K193" s="175"/>
    </row>
    <row r="194" spans="1:11" s="176" customFormat="1" outlineLevel="2" x14ac:dyDescent="0.2">
      <c r="A194" s="169" t="s">
        <v>45</v>
      </c>
      <c r="B194" s="225">
        <v>730404</v>
      </c>
      <c r="C194" s="177" t="s">
        <v>128</v>
      </c>
      <c r="D194" s="177">
        <v>315539.25</v>
      </c>
      <c r="E194" s="175"/>
      <c r="F194" s="175"/>
      <c r="G194" s="175"/>
      <c r="H194" s="175"/>
      <c r="I194" s="175"/>
      <c r="J194" s="175"/>
      <c r="K194" s="175"/>
    </row>
    <row r="195" spans="1:11" s="176" customFormat="1" outlineLevel="2" x14ac:dyDescent="0.2">
      <c r="A195" s="169" t="s">
        <v>45</v>
      </c>
      <c r="B195" s="225">
        <v>730405</v>
      </c>
      <c r="C195" s="177" t="s">
        <v>129</v>
      </c>
      <c r="D195" s="177">
        <v>325550</v>
      </c>
      <c r="E195" s="175"/>
      <c r="F195" s="175"/>
      <c r="G195" s="175"/>
      <c r="H195" s="175"/>
      <c r="I195" s="175"/>
      <c r="J195" s="175"/>
      <c r="K195" s="175"/>
    </row>
    <row r="196" spans="1:11" s="176" customFormat="1" outlineLevel="2" x14ac:dyDescent="0.2">
      <c r="A196" s="169" t="s">
        <v>45</v>
      </c>
      <c r="B196" s="225">
        <v>730418</v>
      </c>
      <c r="C196" s="177" t="s">
        <v>159</v>
      </c>
      <c r="D196" s="177">
        <v>9000</v>
      </c>
      <c r="E196" s="175"/>
      <c r="F196" s="175"/>
      <c r="G196" s="175"/>
      <c r="H196" s="175"/>
      <c r="I196" s="175"/>
      <c r="J196" s="175"/>
      <c r="K196" s="175"/>
    </row>
    <row r="197" spans="1:11" s="180" customFormat="1" outlineLevel="2" x14ac:dyDescent="0.2">
      <c r="A197" s="169" t="s">
        <v>45</v>
      </c>
      <c r="B197" s="225">
        <v>730504</v>
      </c>
      <c r="C197" s="177" t="s">
        <v>160</v>
      </c>
      <c r="D197" s="177">
        <v>10000</v>
      </c>
      <c r="E197" s="178"/>
      <c r="F197" s="178"/>
      <c r="G197" s="178"/>
      <c r="H197" s="178"/>
      <c r="I197" s="178"/>
      <c r="J197" s="178"/>
      <c r="K197" s="179"/>
    </row>
    <row r="198" spans="1:11" s="180" customFormat="1" outlineLevel="2" x14ac:dyDescent="0.2">
      <c r="A198" s="169" t="s">
        <v>45</v>
      </c>
      <c r="B198" s="225">
        <v>730601</v>
      </c>
      <c r="C198" s="177" t="s">
        <v>131</v>
      </c>
      <c r="D198" s="177">
        <v>1685065.6</v>
      </c>
      <c r="E198" s="178"/>
      <c r="F198" s="178"/>
      <c r="G198" s="178"/>
      <c r="H198" s="178"/>
      <c r="I198" s="178"/>
      <c r="J198" s="178"/>
      <c r="K198" s="179"/>
    </row>
    <row r="199" spans="1:11" s="180" customFormat="1" outlineLevel="2" x14ac:dyDescent="0.2">
      <c r="A199" s="169" t="s">
        <v>45</v>
      </c>
      <c r="B199" s="225">
        <v>730603</v>
      </c>
      <c r="C199" s="177" t="s">
        <v>133</v>
      </c>
      <c r="D199" s="177">
        <v>9200</v>
      </c>
      <c r="E199" s="178"/>
      <c r="F199" s="178"/>
      <c r="G199" s="178"/>
      <c r="H199" s="178"/>
      <c r="I199" s="178"/>
      <c r="J199" s="178"/>
      <c r="K199" s="179"/>
    </row>
    <row r="200" spans="1:11" s="180" customFormat="1" outlineLevel="2" x14ac:dyDescent="0.2">
      <c r="A200" s="169" t="s">
        <v>45</v>
      </c>
      <c r="B200" s="225">
        <v>730606</v>
      </c>
      <c r="C200" s="177" t="s">
        <v>134</v>
      </c>
      <c r="D200" s="177">
        <v>3600</v>
      </c>
      <c r="E200" s="178"/>
      <c r="F200" s="178"/>
      <c r="G200" s="178"/>
      <c r="H200" s="178"/>
      <c r="I200" s="178"/>
      <c r="J200" s="178"/>
      <c r="K200" s="179"/>
    </row>
    <row r="201" spans="1:11" s="180" customFormat="1" outlineLevel="2" x14ac:dyDescent="0.2">
      <c r="A201" s="169" t="s">
        <v>45</v>
      </c>
      <c r="B201" s="225">
        <v>730701</v>
      </c>
      <c r="C201" s="177" t="s">
        <v>161</v>
      </c>
      <c r="D201" s="177">
        <v>76000</v>
      </c>
      <c r="E201" s="178"/>
      <c r="F201" s="178"/>
      <c r="G201" s="178"/>
      <c r="H201" s="178"/>
      <c r="I201" s="178"/>
      <c r="J201" s="178"/>
      <c r="K201" s="179"/>
    </row>
    <row r="202" spans="1:11" s="180" customFormat="1" outlineLevel="2" x14ac:dyDescent="0.2">
      <c r="A202" s="169" t="s">
        <v>45</v>
      </c>
      <c r="B202" s="225">
        <v>730704</v>
      </c>
      <c r="C202" s="177" t="s">
        <v>162</v>
      </c>
      <c r="D202" s="177">
        <v>32502</v>
      </c>
      <c r="E202" s="178"/>
      <c r="F202" s="178"/>
      <c r="G202" s="178"/>
      <c r="H202" s="178"/>
      <c r="I202" s="178"/>
      <c r="J202" s="178"/>
      <c r="K202" s="179"/>
    </row>
    <row r="203" spans="1:11" s="180" customFormat="1" outlineLevel="2" x14ac:dyDescent="0.2">
      <c r="A203" s="169" t="s">
        <v>45</v>
      </c>
      <c r="B203" s="225">
        <v>730801</v>
      </c>
      <c r="C203" s="177" t="s">
        <v>135</v>
      </c>
      <c r="D203" s="177">
        <v>14226.67</v>
      </c>
      <c r="E203" s="178"/>
      <c r="F203" s="178"/>
      <c r="G203" s="178"/>
      <c r="H203" s="178"/>
      <c r="I203" s="178"/>
      <c r="J203" s="178"/>
      <c r="K203" s="179"/>
    </row>
    <row r="204" spans="1:11" s="180" customFormat="1" outlineLevel="2" x14ac:dyDescent="0.2">
      <c r="A204" s="169" t="s">
        <v>45</v>
      </c>
      <c r="B204" s="225">
        <v>730802</v>
      </c>
      <c r="C204" s="177" t="s">
        <v>163</v>
      </c>
      <c r="D204" s="177">
        <v>60000</v>
      </c>
      <c r="E204" s="178"/>
      <c r="F204" s="178"/>
      <c r="G204" s="178"/>
      <c r="H204" s="178"/>
      <c r="I204" s="178"/>
      <c r="J204" s="178"/>
      <c r="K204" s="179"/>
    </row>
    <row r="205" spans="1:11" s="180" customFormat="1" outlineLevel="2" x14ac:dyDescent="0.2">
      <c r="A205" s="169" t="s">
        <v>45</v>
      </c>
      <c r="B205" s="225">
        <v>730803</v>
      </c>
      <c r="C205" s="177" t="s">
        <v>137</v>
      </c>
      <c r="D205" s="177">
        <v>388144.96</v>
      </c>
      <c r="E205" s="178"/>
      <c r="F205" s="178"/>
      <c r="G205" s="178"/>
      <c r="H205" s="178"/>
      <c r="I205" s="178"/>
      <c r="J205" s="178"/>
      <c r="K205" s="179"/>
    </row>
    <row r="206" spans="1:11" s="180" customFormat="1" outlineLevel="2" x14ac:dyDescent="0.2">
      <c r="A206" s="169" t="s">
        <v>45</v>
      </c>
      <c r="B206" s="225">
        <v>730804</v>
      </c>
      <c r="C206" s="177" t="s">
        <v>138</v>
      </c>
      <c r="D206" s="177">
        <v>6500</v>
      </c>
      <c r="E206" s="178"/>
      <c r="F206" s="178"/>
      <c r="G206" s="178"/>
      <c r="H206" s="178"/>
      <c r="I206" s="178"/>
      <c r="J206" s="178"/>
      <c r="K206" s="179"/>
    </row>
    <row r="207" spans="1:11" s="180" customFormat="1" outlineLevel="2" x14ac:dyDescent="0.2">
      <c r="A207" s="169" t="s">
        <v>45</v>
      </c>
      <c r="B207" s="225">
        <v>730805</v>
      </c>
      <c r="C207" s="177" t="s">
        <v>139</v>
      </c>
      <c r="D207" s="177">
        <v>12500</v>
      </c>
      <c r="E207" s="178"/>
      <c r="F207" s="178"/>
      <c r="G207" s="178"/>
      <c r="H207" s="178"/>
      <c r="I207" s="178"/>
      <c r="J207" s="178"/>
      <c r="K207" s="179"/>
    </row>
    <row r="208" spans="1:11" s="180" customFormat="1" outlineLevel="2" x14ac:dyDescent="0.2">
      <c r="A208" s="169" t="s">
        <v>45</v>
      </c>
      <c r="B208" s="225">
        <v>730806</v>
      </c>
      <c r="C208" s="177" t="s">
        <v>164</v>
      </c>
      <c r="D208" s="177">
        <v>24800</v>
      </c>
      <c r="E208" s="178"/>
      <c r="F208" s="178"/>
      <c r="G208" s="178"/>
      <c r="H208" s="178"/>
      <c r="I208" s="178"/>
      <c r="J208" s="178"/>
      <c r="K208" s="179"/>
    </row>
    <row r="209" spans="1:11" s="180" customFormat="1" outlineLevel="2" x14ac:dyDescent="0.2">
      <c r="A209" s="169" t="s">
        <v>45</v>
      </c>
      <c r="B209" s="225">
        <v>730807</v>
      </c>
      <c r="C209" s="177" t="s">
        <v>141</v>
      </c>
      <c r="D209" s="177">
        <v>19000</v>
      </c>
      <c r="E209" s="178"/>
      <c r="F209" s="178"/>
      <c r="G209" s="178"/>
      <c r="H209" s="178"/>
      <c r="I209" s="178"/>
      <c r="J209" s="178"/>
      <c r="K209" s="179"/>
    </row>
    <row r="210" spans="1:11" s="180" customFormat="1" outlineLevel="2" x14ac:dyDescent="0.2">
      <c r="A210" s="169" t="s">
        <v>45</v>
      </c>
      <c r="B210" s="225">
        <v>730809</v>
      </c>
      <c r="C210" s="177" t="s">
        <v>165</v>
      </c>
      <c r="D210" s="177">
        <v>5460</v>
      </c>
      <c r="E210" s="178"/>
      <c r="F210" s="178"/>
      <c r="G210" s="178"/>
      <c r="H210" s="178"/>
      <c r="I210" s="178"/>
      <c r="J210" s="178"/>
      <c r="K210" s="179"/>
    </row>
    <row r="211" spans="1:11" s="180" customFormat="1" outlineLevel="2" x14ac:dyDescent="0.2">
      <c r="A211" s="169" t="s">
        <v>45</v>
      </c>
      <c r="B211" s="225">
        <v>730811</v>
      </c>
      <c r="C211" s="177" t="s">
        <v>142</v>
      </c>
      <c r="D211" s="177">
        <v>7560</v>
      </c>
      <c r="E211" s="178"/>
      <c r="F211" s="178"/>
      <c r="G211" s="178"/>
      <c r="H211" s="178"/>
      <c r="I211" s="178"/>
      <c r="J211" s="178"/>
      <c r="K211" s="179"/>
    </row>
    <row r="212" spans="1:11" s="180" customFormat="1" outlineLevel="2" x14ac:dyDescent="0.2">
      <c r="A212" s="169" t="s">
        <v>45</v>
      </c>
      <c r="B212" s="225">
        <v>730813</v>
      </c>
      <c r="C212" s="177" t="s">
        <v>143</v>
      </c>
      <c r="D212" s="177">
        <v>356220</v>
      </c>
      <c r="E212" s="178"/>
      <c r="F212" s="178"/>
      <c r="G212" s="178"/>
      <c r="H212" s="178"/>
      <c r="I212" s="178"/>
      <c r="J212" s="178"/>
      <c r="K212" s="179"/>
    </row>
    <row r="213" spans="1:11" s="180" customFormat="1" outlineLevel="2" x14ac:dyDescent="0.2">
      <c r="A213" s="169" t="s">
        <v>45</v>
      </c>
      <c r="B213" s="225">
        <v>730819</v>
      </c>
      <c r="C213" s="177" t="s">
        <v>166</v>
      </c>
      <c r="D213" s="177">
        <v>11500</v>
      </c>
      <c r="E213" s="178"/>
      <c r="F213" s="178"/>
      <c r="G213" s="178"/>
      <c r="H213" s="178"/>
      <c r="I213" s="178"/>
      <c r="J213" s="178"/>
      <c r="K213" s="179"/>
    </row>
    <row r="214" spans="1:11" s="180" customFormat="1" outlineLevel="2" x14ac:dyDescent="0.2">
      <c r="A214" s="169" t="s">
        <v>45</v>
      </c>
      <c r="B214" s="225">
        <v>750107</v>
      </c>
      <c r="C214" s="177" t="s">
        <v>167</v>
      </c>
      <c r="D214" s="177">
        <v>1200000</v>
      </c>
      <c r="E214" s="178"/>
      <c r="F214" s="178"/>
      <c r="G214" s="178"/>
      <c r="H214" s="178"/>
      <c r="I214" s="178"/>
      <c r="J214" s="178"/>
      <c r="K214" s="179"/>
    </row>
    <row r="215" spans="1:11" s="180" customFormat="1" outlineLevel="2" x14ac:dyDescent="0.2">
      <c r="A215" s="169" t="s">
        <v>45</v>
      </c>
      <c r="B215" s="225">
        <v>750401</v>
      </c>
      <c r="C215" s="177" t="s">
        <v>168</v>
      </c>
      <c r="D215" s="177">
        <v>50000</v>
      </c>
      <c r="E215" s="178"/>
      <c r="F215" s="178"/>
      <c r="G215" s="178"/>
      <c r="H215" s="178"/>
      <c r="I215" s="178"/>
      <c r="J215" s="178"/>
      <c r="K215" s="179"/>
    </row>
    <row r="216" spans="1:11" s="180" customFormat="1" outlineLevel="2" x14ac:dyDescent="0.2">
      <c r="A216" s="169" t="s">
        <v>45</v>
      </c>
      <c r="B216" s="225">
        <v>750501</v>
      </c>
      <c r="C216" s="177" t="s">
        <v>169</v>
      </c>
      <c r="D216" s="177">
        <v>80000</v>
      </c>
      <c r="E216" s="178"/>
      <c r="F216" s="178"/>
      <c r="G216" s="178"/>
      <c r="H216" s="178"/>
      <c r="I216" s="178"/>
      <c r="J216" s="178"/>
      <c r="K216" s="179"/>
    </row>
    <row r="217" spans="1:11" s="180" customFormat="1" outlineLevel="2" x14ac:dyDescent="0.2">
      <c r="A217" s="169" t="s">
        <v>45</v>
      </c>
      <c r="B217" s="225">
        <v>750599</v>
      </c>
      <c r="C217" s="177" t="s">
        <v>170</v>
      </c>
      <c r="D217" s="177">
        <v>4604500</v>
      </c>
      <c r="E217" s="178"/>
      <c r="F217" s="178"/>
      <c r="G217" s="178"/>
      <c r="H217" s="178"/>
      <c r="I217" s="178"/>
      <c r="J217" s="178"/>
      <c r="K217" s="179"/>
    </row>
    <row r="218" spans="1:11" s="180" customFormat="1" outlineLevel="2" x14ac:dyDescent="0.2">
      <c r="A218" s="169" t="s">
        <v>45</v>
      </c>
      <c r="B218" s="225">
        <v>770102</v>
      </c>
      <c r="C218" s="177" t="s">
        <v>171</v>
      </c>
      <c r="D218" s="177">
        <v>113500</v>
      </c>
      <c r="E218" s="178"/>
      <c r="F218" s="178"/>
      <c r="G218" s="178"/>
      <c r="H218" s="178"/>
      <c r="I218" s="178"/>
      <c r="J218" s="178"/>
      <c r="K218" s="179"/>
    </row>
    <row r="219" spans="1:11" s="180" customFormat="1" outlineLevel="2" x14ac:dyDescent="0.2">
      <c r="A219" s="169" t="s">
        <v>45</v>
      </c>
      <c r="B219" s="225">
        <v>770201</v>
      </c>
      <c r="C219" s="177" t="s">
        <v>149</v>
      </c>
      <c r="D219" s="177">
        <v>123000</v>
      </c>
      <c r="E219" s="178"/>
      <c r="F219" s="178"/>
      <c r="G219" s="178"/>
      <c r="H219" s="178"/>
      <c r="I219" s="178"/>
      <c r="J219" s="178"/>
      <c r="K219" s="179"/>
    </row>
    <row r="220" spans="1:11" s="180" customFormat="1" outlineLevel="2" x14ac:dyDescent="0.2">
      <c r="A220" s="169" t="s">
        <v>45</v>
      </c>
      <c r="B220" s="225">
        <v>840103</v>
      </c>
      <c r="C220" s="177" t="s">
        <v>172</v>
      </c>
      <c r="D220" s="177">
        <v>97200</v>
      </c>
      <c r="E220" s="178"/>
      <c r="F220" s="178"/>
      <c r="G220" s="178"/>
      <c r="H220" s="178"/>
      <c r="I220" s="178"/>
      <c r="J220" s="178"/>
      <c r="K220" s="179"/>
    </row>
    <row r="221" spans="1:11" s="180" customFormat="1" outlineLevel="2" x14ac:dyDescent="0.2">
      <c r="A221" s="169" t="s">
        <v>45</v>
      </c>
      <c r="B221" s="225">
        <v>840104</v>
      </c>
      <c r="C221" s="177" t="s">
        <v>173</v>
      </c>
      <c r="D221" s="177">
        <v>5021080</v>
      </c>
      <c r="E221" s="178"/>
      <c r="F221" s="178"/>
      <c r="G221" s="178"/>
      <c r="H221" s="178"/>
      <c r="I221" s="178"/>
      <c r="J221" s="178"/>
      <c r="K221" s="179"/>
    </row>
    <row r="222" spans="1:11" s="180" customFormat="1" outlineLevel="2" x14ac:dyDescent="0.2">
      <c r="A222" s="169" t="s">
        <v>45</v>
      </c>
      <c r="B222" s="225">
        <v>840105</v>
      </c>
      <c r="C222" s="177" t="s">
        <v>174</v>
      </c>
      <c r="D222" s="177">
        <v>3434400</v>
      </c>
      <c r="E222" s="178"/>
      <c r="F222" s="178"/>
      <c r="G222" s="178"/>
      <c r="H222" s="178"/>
      <c r="I222" s="178"/>
      <c r="J222" s="178"/>
      <c r="K222" s="179"/>
    </row>
    <row r="223" spans="1:11" s="180" customFormat="1" outlineLevel="2" x14ac:dyDescent="0.2">
      <c r="A223" s="169" t="s">
        <v>45</v>
      </c>
      <c r="B223" s="225">
        <v>840107</v>
      </c>
      <c r="C223" s="177" t="s">
        <v>175</v>
      </c>
      <c r="D223" s="177">
        <v>450500</v>
      </c>
      <c r="E223" s="178"/>
      <c r="F223" s="178"/>
      <c r="G223" s="178"/>
      <c r="H223" s="178"/>
      <c r="I223" s="178"/>
      <c r="J223" s="178"/>
      <c r="K223" s="179"/>
    </row>
    <row r="224" spans="1:11" s="180" customFormat="1" outlineLevel="2" x14ac:dyDescent="0.2">
      <c r="A224" s="169" t="s">
        <v>45</v>
      </c>
      <c r="B224" s="225">
        <v>880103</v>
      </c>
      <c r="C224" s="177" t="s">
        <v>176</v>
      </c>
      <c r="D224" s="177">
        <v>200164</v>
      </c>
      <c r="E224" s="178"/>
      <c r="F224" s="178"/>
      <c r="G224" s="178"/>
      <c r="H224" s="178"/>
      <c r="I224" s="178"/>
      <c r="J224" s="178"/>
      <c r="K224" s="179"/>
    </row>
    <row r="225" spans="1:11" s="180" customFormat="1" outlineLevel="2" x14ac:dyDescent="0.2">
      <c r="A225" s="169" t="s">
        <v>45</v>
      </c>
      <c r="B225" s="225">
        <v>880204</v>
      </c>
      <c r="C225" s="177" t="s">
        <v>177</v>
      </c>
      <c r="D225" s="177">
        <v>876000</v>
      </c>
      <c r="E225" s="178"/>
      <c r="F225" s="178"/>
      <c r="G225" s="178"/>
      <c r="H225" s="178"/>
      <c r="I225" s="178"/>
      <c r="J225" s="178"/>
      <c r="K225" s="179"/>
    </row>
    <row r="226" spans="1:11" s="180" customFormat="1" outlineLevel="1" x14ac:dyDescent="0.2">
      <c r="A226" s="209" t="s">
        <v>1012</v>
      </c>
      <c r="B226" s="225"/>
      <c r="C226" s="177"/>
      <c r="D226" s="177">
        <f>SUBTOTAL(9,D125:D225)</f>
        <v>35374428.065666668</v>
      </c>
      <c r="E226" s="178"/>
      <c r="F226" s="178"/>
      <c r="G226" s="178"/>
      <c r="H226" s="178"/>
      <c r="I226" s="178"/>
      <c r="J226" s="178"/>
      <c r="K226" s="179"/>
    </row>
    <row r="227" spans="1:11" s="180" customFormat="1" outlineLevel="2" x14ac:dyDescent="0.25">
      <c r="A227" s="181" t="s">
        <v>39</v>
      </c>
      <c r="B227" s="226">
        <v>510105</v>
      </c>
      <c r="C227" s="182" t="s">
        <v>178</v>
      </c>
      <c r="D227" s="182">
        <v>549122.4</v>
      </c>
      <c r="E227" s="178"/>
      <c r="F227" s="178"/>
      <c r="G227" s="178"/>
      <c r="H227" s="178"/>
      <c r="I227" s="178"/>
      <c r="J227" s="178"/>
      <c r="K227" s="179"/>
    </row>
    <row r="228" spans="1:11" s="180" customFormat="1" outlineLevel="2" x14ac:dyDescent="0.25">
      <c r="A228" s="181" t="s">
        <v>39</v>
      </c>
      <c r="B228" s="226">
        <v>510106</v>
      </c>
      <c r="C228" s="182" t="s">
        <v>179</v>
      </c>
      <c r="D228" s="182">
        <v>77124.600000000006</v>
      </c>
      <c r="E228" s="178"/>
      <c r="F228" s="178"/>
      <c r="G228" s="178"/>
      <c r="H228" s="178"/>
      <c r="I228" s="178"/>
      <c r="J228" s="178"/>
      <c r="K228" s="179"/>
    </row>
    <row r="229" spans="1:11" s="180" customFormat="1" outlineLevel="2" x14ac:dyDescent="0.25">
      <c r="A229" s="181" t="s">
        <v>39</v>
      </c>
      <c r="B229" s="226">
        <v>510203</v>
      </c>
      <c r="C229" s="182" t="s">
        <v>248</v>
      </c>
      <c r="D229" s="182">
        <v>61759.05</v>
      </c>
      <c r="E229" s="178"/>
      <c r="F229" s="178"/>
      <c r="G229" s="178"/>
      <c r="H229" s="178"/>
      <c r="I229" s="178"/>
      <c r="J229" s="178"/>
      <c r="K229" s="179"/>
    </row>
    <row r="230" spans="1:11" s="180" customFormat="1" outlineLevel="2" x14ac:dyDescent="0.25">
      <c r="A230" s="181" t="s">
        <v>39</v>
      </c>
      <c r="B230" s="226">
        <v>510204</v>
      </c>
      <c r="C230" s="182" t="s">
        <v>249</v>
      </c>
      <c r="D230" s="182">
        <v>15840</v>
      </c>
      <c r="E230" s="178"/>
      <c r="F230" s="178"/>
      <c r="G230" s="178"/>
      <c r="H230" s="178"/>
      <c r="I230" s="178"/>
      <c r="J230" s="178"/>
      <c r="K230" s="179"/>
    </row>
    <row r="231" spans="1:11" s="180" customFormat="1" outlineLevel="2" x14ac:dyDescent="0.25">
      <c r="A231" s="181" t="s">
        <v>39</v>
      </c>
      <c r="B231" s="226">
        <v>510509</v>
      </c>
      <c r="C231" s="182" t="s">
        <v>250</v>
      </c>
      <c r="D231" s="182">
        <v>27000</v>
      </c>
      <c r="E231" s="178"/>
      <c r="F231" s="178"/>
      <c r="G231" s="178"/>
      <c r="H231" s="178"/>
      <c r="I231" s="178"/>
      <c r="J231" s="178"/>
      <c r="K231" s="179"/>
    </row>
    <row r="232" spans="1:11" s="180" customFormat="1" outlineLevel="2" x14ac:dyDescent="0.25">
      <c r="A232" s="181" t="s">
        <v>39</v>
      </c>
      <c r="B232" s="226">
        <v>510510</v>
      </c>
      <c r="C232" s="182" t="s">
        <v>184</v>
      </c>
      <c r="D232" s="182">
        <v>114861.6</v>
      </c>
      <c r="E232" s="178"/>
      <c r="F232" s="178"/>
      <c r="G232" s="178"/>
      <c r="H232" s="178"/>
      <c r="I232" s="178"/>
      <c r="J232" s="178"/>
      <c r="K232" s="179"/>
    </row>
    <row r="233" spans="1:11" s="180" customFormat="1" outlineLevel="2" x14ac:dyDescent="0.25">
      <c r="A233" s="181" t="s">
        <v>39</v>
      </c>
      <c r="B233" s="226">
        <v>510512</v>
      </c>
      <c r="C233" s="182" t="s">
        <v>251</v>
      </c>
      <c r="D233" s="182">
        <v>7000</v>
      </c>
      <c r="E233" s="178"/>
      <c r="F233" s="178"/>
      <c r="G233" s="178"/>
      <c r="H233" s="178"/>
      <c r="I233" s="178"/>
      <c r="J233" s="178"/>
      <c r="K233" s="179"/>
    </row>
    <row r="234" spans="1:11" s="180" customFormat="1" outlineLevel="2" x14ac:dyDescent="0.25">
      <c r="A234" s="181" t="s">
        <v>39</v>
      </c>
      <c r="B234" s="226">
        <v>510513</v>
      </c>
      <c r="C234" s="182" t="s">
        <v>186</v>
      </c>
      <c r="D234" s="182">
        <v>7000</v>
      </c>
      <c r="E234" s="178"/>
      <c r="F234" s="178"/>
      <c r="G234" s="178"/>
      <c r="H234" s="178"/>
      <c r="I234" s="178"/>
      <c r="J234" s="178"/>
      <c r="K234" s="179"/>
    </row>
    <row r="235" spans="1:11" s="180" customFormat="1" outlineLevel="2" x14ac:dyDescent="0.25">
      <c r="A235" s="181" t="s">
        <v>39</v>
      </c>
      <c r="B235" s="226">
        <v>510601</v>
      </c>
      <c r="C235" s="182" t="s">
        <v>187</v>
      </c>
      <c r="D235" s="182">
        <v>86339.16</v>
      </c>
      <c r="E235" s="178"/>
      <c r="F235" s="178"/>
      <c r="G235" s="178"/>
      <c r="H235" s="178"/>
      <c r="I235" s="178"/>
      <c r="J235" s="178"/>
      <c r="K235" s="179"/>
    </row>
    <row r="236" spans="1:11" s="180" customFormat="1" outlineLevel="2" x14ac:dyDescent="0.25">
      <c r="A236" s="181" t="s">
        <v>39</v>
      </c>
      <c r="B236" s="226">
        <v>510602</v>
      </c>
      <c r="C236" s="182" t="s">
        <v>252</v>
      </c>
      <c r="D236" s="182">
        <v>53648.390000000007</v>
      </c>
      <c r="E236" s="178"/>
      <c r="F236" s="178"/>
      <c r="G236" s="178"/>
      <c r="H236" s="178"/>
      <c r="I236" s="178"/>
      <c r="J236" s="178"/>
      <c r="K236" s="179"/>
    </row>
    <row r="237" spans="1:11" s="180" customFormat="1" ht="25.5" outlineLevel="2" x14ac:dyDescent="0.25">
      <c r="A237" s="181" t="s">
        <v>39</v>
      </c>
      <c r="B237" s="226">
        <v>510707</v>
      </c>
      <c r="C237" s="182" t="s">
        <v>236</v>
      </c>
      <c r="D237" s="182">
        <v>5000</v>
      </c>
      <c r="E237" s="178"/>
      <c r="F237" s="178"/>
      <c r="G237" s="178"/>
      <c r="H237" s="178"/>
      <c r="I237" s="178"/>
      <c r="J237" s="178"/>
      <c r="K237" s="179"/>
    </row>
    <row r="238" spans="1:11" s="180" customFormat="1" outlineLevel="2" x14ac:dyDescent="0.25">
      <c r="A238" s="181" t="s">
        <v>39</v>
      </c>
      <c r="B238" s="226">
        <v>530104</v>
      </c>
      <c r="C238" s="182" t="s">
        <v>191</v>
      </c>
      <c r="D238" s="182">
        <v>2600</v>
      </c>
      <c r="E238" s="178"/>
      <c r="F238" s="178"/>
      <c r="G238" s="178"/>
      <c r="H238" s="178"/>
      <c r="I238" s="178"/>
      <c r="J238" s="178"/>
      <c r="K238" s="179"/>
    </row>
    <row r="239" spans="1:11" s="180" customFormat="1" outlineLevel="2" x14ac:dyDescent="0.25">
      <c r="A239" s="181" t="s">
        <v>39</v>
      </c>
      <c r="B239" s="226">
        <v>530105</v>
      </c>
      <c r="C239" s="182" t="s">
        <v>192</v>
      </c>
      <c r="D239" s="182">
        <v>2400</v>
      </c>
      <c r="E239" s="178"/>
      <c r="F239" s="178"/>
      <c r="G239" s="178"/>
      <c r="H239" s="178"/>
      <c r="I239" s="178"/>
      <c r="J239" s="178"/>
      <c r="K239" s="179"/>
    </row>
    <row r="240" spans="1:11" s="180" customFormat="1" outlineLevel="2" x14ac:dyDescent="0.25">
      <c r="A240" s="181" t="s">
        <v>39</v>
      </c>
      <c r="B240" s="226">
        <v>530203</v>
      </c>
      <c r="C240" s="182" t="s">
        <v>253</v>
      </c>
      <c r="D240" s="182">
        <v>350</v>
      </c>
      <c r="E240" s="178"/>
      <c r="F240" s="178"/>
      <c r="G240" s="178"/>
      <c r="H240" s="178"/>
      <c r="I240" s="178"/>
      <c r="J240" s="178"/>
      <c r="K240" s="179"/>
    </row>
    <row r="241" spans="1:11" s="180" customFormat="1" ht="25.5" outlineLevel="2" x14ac:dyDescent="0.25">
      <c r="A241" s="181" t="s">
        <v>39</v>
      </c>
      <c r="B241" s="226">
        <v>530204</v>
      </c>
      <c r="C241" s="182" t="s">
        <v>254</v>
      </c>
      <c r="D241" s="182">
        <v>8200</v>
      </c>
      <c r="E241" s="178"/>
      <c r="F241" s="178"/>
      <c r="G241" s="178"/>
      <c r="H241" s="178"/>
      <c r="I241" s="178"/>
      <c r="J241" s="178"/>
      <c r="K241" s="179"/>
    </row>
    <row r="242" spans="1:11" s="180" customFormat="1" outlineLevel="2" x14ac:dyDescent="0.25">
      <c r="A242" s="181" t="s">
        <v>39</v>
      </c>
      <c r="B242" s="226">
        <v>530207</v>
      </c>
      <c r="C242" s="182" t="s">
        <v>198</v>
      </c>
      <c r="D242" s="182">
        <v>6000</v>
      </c>
      <c r="E242" s="178"/>
      <c r="F242" s="178"/>
      <c r="G242" s="178"/>
      <c r="H242" s="178"/>
      <c r="I242" s="178"/>
      <c r="J242" s="178"/>
      <c r="K242" s="179"/>
    </row>
    <row r="243" spans="1:11" s="180" customFormat="1" outlineLevel="2" x14ac:dyDescent="0.25">
      <c r="A243" s="181" t="s">
        <v>39</v>
      </c>
      <c r="B243" s="226">
        <v>530209</v>
      </c>
      <c r="C243" s="182" t="s">
        <v>255</v>
      </c>
      <c r="D243" s="182">
        <v>700</v>
      </c>
      <c r="E243" s="178"/>
      <c r="F243" s="178"/>
      <c r="G243" s="178"/>
      <c r="H243" s="178"/>
      <c r="I243" s="178"/>
      <c r="J243" s="178"/>
      <c r="K243" s="179"/>
    </row>
    <row r="244" spans="1:11" s="180" customFormat="1" outlineLevel="2" x14ac:dyDescent="0.25">
      <c r="A244" s="181" t="s">
        <v>39</v>
      </c>
      <c r="B244" s="226">
        <v>530235</v>
      </c>
      <c r="C244" s="182" t="s">
        <v>256</v>
      </c>
      <c r="D244" s="182">
        <v>95000</v>
      </c>
      <c r="E244" s="178"/>
      <c r="F244" s="178"/>
      <c r="G244" s="178"/>
      <c r="H244" s="178"/>
      <c r="I244" s="178"/>
      <c r="J244" s="178"/>
      <c r="K244" s="179"/>
    </row>
    <row r="245" spans="1:11" s="180" customFormat="1" outlineLevel="2" x14ac:dyDescent="0.25">
      <c r="A245" s="181" t="s">
        <v>39</v>
      </c>
      <c r="B245" s="226">
        <v>530301</v>
      </c>
      <c r="C245" s="182" t="s">
        <v>203</v>
      </c>
      <c r="D245" s="182">
        <v>3000</v>
      </c>
      <c r="E245" s="178"/>
      <c r="F245" s="178"/>
      <c r="G245" s="178"/>
      <c r="H245" s="178"/>
      <c r="I245" s="178"/>
      <c r="J245" s="178"/>
      <c r="K245" s="179"/>
    </row>
    <row r="246" spans="1:11" s="180" customFormat="1" outlineLevel="2" x14ac:dyDescent="0.25">
      <c r="A246" s="181" t="s">
        <v>39</v>
      </c>
      <c r="B246" s="226">
        <v>530302</v>
      </c>
      <c r="C246" s="182" t="s">
        <v>204</v>
      </c>
      <c r="D246" s="182">
        <v>5000</v>
      </c>
      <c r="E246" s="178"/>
      <c r="F246" s="178"/>
      <c r="G246" s="178"/>
      <c r="H246" s="178"/>
      <c r="I246" s="178"/>
      <c r="J246" s="178"/>
      <c r="K246" s="179"/>
    </row>
    <row r="247" spans="1:11" s="180" customFormat="1" outlineLevel="2" x14ac:dyDescent="0.25">
      <c r="A247" s="181" t="s">
        <v>39</v>
      </c>
      <c r="B247" s="226">
        <v>530303</v>
      </c>
      <c r="C247" s="182" t="s">
        <v>205</v>
      </c>
      <c r="D247" s="182">
        <v>3000</v>
      </c>
      <c r="E247" s="178"/>
      <c r="F247" s="178"/>
      <c r="G247" s="178"/>
      <c r="H247" s="178"/>
      <c r="I247" s="178"/>
      <c r="J247" s="178"/>
      <c r="K247" s="179"/>
    </row>
    <row r="248" spans="1:11" s="180" customFormat="1" ht="25.5" outlineLevel="2" x14ac:dyDescent="0.25">
      <c r="A248" s="181" t="s">
        <v>39</v>
      </c>
      <c r="B248" s="226">
        <v>530304</v>
      </c>
      <c r="C248" s="182" t="s">
        <v>206</v>
      </c>
      <c r="D248" s="182">
        <v>3000</v>
      </c>
      <c r="E248" s="178"/>
      <c r="F248" s="178"/>
      <c r="G248" s="178"/>
      <c r="H248" s="178"/>
      <c r="I248" s="178"/>
      <c r="J248" s="178"/>
      <c r="K248" s="179"/>
    </row>
    <row r="249" spans="1:11" s="180" customFormat="1" ht="38.25" outlineLevel="2" x14ac:dyDescent="0.25">
      <c r="A249" s="181" t="s">
        <v>39</v>
      </c>
      <c r="B249" s="226">
        <v>530402</v>
      </c>
      <c r="C249" s="182" t="s">
        <v>257</v>
      </c>
      <c r="D249" s="182">
        <v>4000</v>
      </c>
      <c r="E249" s="178"/>
      <c r="F249" s="178"/>
      <c r="G249" s="178"/>
      <c r="H249" s="178"/>
      <c r="I249" s="178"/>
      <c r="J249" s="178"/>
      <c r="K249" s="179"/>
    </row>
    <row r="250" spans="1:11" s="180" customFormat="1" ht="25.5" outlineLevel="2" x14ac:dyDescent="0.25">
      <c r="A250" s="181" t="s">
        <v>39</v>
      </c>
      <c r="B250" s="226">
        <v>530403</v>
      </c>
      <c r="C250" s="182" t="s">
        <v>258</v>
      </c>
      <c r="D250" s="182">
        <v>2000</v>
      </c>
      <c r="E250" s="178"/>
      <c r="F250" s="178"/>
      <c r="G250" s="178"/>
      <c r="H250" s="178"/>
      <c r="I250" s="178"/>
      <c r="J250" s="178"/>
      <c r="K250" s="179"/>
    </row>
    <row r="251" spans="1:11" s="180" customFormat="1" ht="25.5" outlineLevel="2" x14ac:dyDescent="0.25">
      <c r="A251" s="181" t="s">
        <v>39</v>
      </c>
      <c r="B251" s="226">
        <v>530405</v>
      </c>
      <c r="C251" s="182" t="s">
        <v>259</v>
      </c>
      <c r="D251" s="182">
        <v>31409</v>
      </c>
      <c r="E251" s="178"/>
      <c r="F251" s="178"/>
      <c r="G251" s="178"/>
      <c r="H251" s="178"/>
      <c r="I251" s="178"/>
      <c r="J251" s="178"/>
      <c r="K251" s="179"/>
    </row>
    <row r="252" spans="1:11" s="180" customFormat="1" ht="25.5" outlineLevel="2" x14ac:dyDescent="0.25">
      <c r="A252" s="181" t="s">
        <v>39</v>
      </c>
      <c r="B252" s="226">
        <v>530499</v>
      </c>
      <c r="C252" s="182" t="s">
        <v>210</v>
      </c>
      <c r="D252" s="182">
        <v>1164.8</v>
      </c>
      <c r="E252" s="178"/>
      <c r="F252" s="178"/>
      <c r="G252" s="178"/>
      <c r="H252" s="178"/>
      <c r="I252" s="178"/>
      <c r="J252" s="178"/>
      <c r="K252" s="179"/>
    </row>
    <row r="253" spans="1:11" s="180" customFormat="1" ht="38.25" outlineLevel="2" x14ac:dyDescent="0.25">
      <c r="A253" s="181" t="s">
        <v>39</v>
      </c>
      <c r="B253" s="226">
        <v>530502</v>
      </c>
      <c r="C253" s="182" t="s">
        <v>260</v>
      </c>
      <c r="D253" s="182">
        <v>6000</v>
      </c>
      <c r="E253" s="178"/>
      <c r="F253" s="178"/>
      <c r="G253" s="178"/>
      <c r="H253" s="178"/>
      <c r="I253" s="178"/>
      <c r="J253" s="178"/>
      <c r="K253" s="179"/>
    </row>
    <row r="254" spans="1:11" s="180" customFormat="1" outlineLevel="2" x14ac:dyDescent="0.25">
      <c r="A254" s="181" t="s">
        <v>39</v>
      </c>
      <c r="B254" s="226">
        <v>530603</v>
      </c>
      <c r="C254" s="182" t="s">
        <v>214</v>
      </c>
      <c r="D254" s="182">
        <v>15000</v>
      </c>
      <c r="E254" s="178"/>
      <c r="F254" s="178"/>
      <c r="G254" s="178"/>
      <c r="H254" s="178"/>
      <c r="I254" s="178"/>
      <c r="J254" s="178"/>
      <c r="K254" s="179"/>
    </row>
    <row r="255" spans="1:11" s="180" customFormat="1" ht="51" outlineLevel="2" x14ac:dyDescent="0.25">
      <c r="A255" s="181" t="s">
        <v>39</v>
      </c>
      <c r="B255" s="226">
        <v>530802</v>
      </c>
      <c r="C255" s="182" t="s">
        <v>261</v>
      </c>
      <c r="D255" s="182">
        <v>27760</v>
      </c>
      <c r="E255" s="178"/>
      <c r="F255" s="178"/>
      <c r="G255" s="178"/>
      <c r="H255" s="178"/>
      <c r="I255" s="178"/>
      <c r="J255" s="178"/>
      <c r="K255" s="179"/>
    </row>
    <row r="256" spans="1:11" s="180" customFormat="1" outlineLevel="2" x14ac:dyDescent="0.25">
      <c r="A256" s="181" t="s">
        <v>39</v>
      </c>
      <c r="B256" s="226">
        <v>530803</v>
      </c>
      <c r="C256" s="182" t="s">
        <v>220</v>
      </c>
      <c r="D256" s="182">
        <v>25000</v>
      </c>
      <c r="E256" s="178"/>
      <c r="F256" s="178"/>
      <c r="G256" s="178"/>
      <c r="H256" s="178"/>
      <c r="I256" s="178"/>
      <c r="J256" s="178"/>
      <c r="K256" s="179"/>
    </row>
    <row r="257" spans="1:11" s="180" customFormat="1" outlineLevel="2" x14ac:dyDescent="0.25">
      <c r="A257" s="181" t="s">
        <v>39</v>
      </c>
      <c r="B257" s="226">
        <v>530804</v>
      </c>
      <c r="C257" s="182" t="s">
        <v>221</v>
      </c>
      <c r="D257" s="182">
        <v>14773</v>
      </c>
      <c r="E257" s="178"/>
      <c r="F257" s="178"/>
      <c r="G257" s="178"/>
      <c r="H257" s="178"/>
      <c r="I257" s="178"/>
      <c r="J257" s="178"/>
      <c r="K257" s="179"/>
    </row>
    <row r="258" spans="1:11" s="180" customFormat="1" ht="25.5" outlineLevel="2" x14ac:dyDescent="0.25">
      <c r="A258" s="181" t="s">
        <v>39</v>
      </c>
      <c r="B258" s="226">
        <v>530807</v>
      </c>
      <c r="C258" s="182" t="s">
        <v>223</v>
      </c>
      <c r="D258" s="182">
        <v>22296.28</v>
      </c>
      <c r="E258" s="178"/>
      <c r="F258" s="178"/>
      <c r="G258" s="178"/>
      <c r="H258" s="178"/>
      <c r="I258" s="178"/>
      <c r="J258" s="178"/>
      <c r="K258" s="179"/>
    </row>
    <row r="259" spans="1:11" s="180" customFormat="1" ht="25.5" outlineLevel="2" x14ac:dyDescent="0.25">
      <c r="A259" s="181" t="s">
        <v>39</v>
      </c>
      <c r="B259" s="226">
        <v>530809</v>
      </c>
      <c r="C259" s="182" t="s">
        <v>262</v>
      </c>
      <c r="D259" s="182">
        <v>1000</v>
      </c>
      <c r="E259" s="178"/>
      <c r="F259" s="178"/>
      <c r="G259" s="178"/>
      <c r="H259" s="178"/>
      <c r="I259" s="178"/>
      <c r="J259" s="178"/>
      <c r="K259" s="179"/>
    </row>
    <row r="260" spans="1:11" s="180" customFormat="1" ht="63.75" outlineLevel="2" x14ac:dyDescent="0.25">
      <c r="A260" s="181" t="s">
        <v>39</v>
      </c>
      <c r="B260" s="226">
        <v>530811</v>
      </c>
      <c r="C260" s="182" t="s">
        <v>263</v>
      </c>
      <c r="D260" s="182">
        <v>7966</v>
      </c>
      <c r="E260" s="178"/>
      <c r="F260" s="178"/>
      <c r="G260" s="178"/>
      <c r="H260" s="178"/>
      <c r="I260" s="178"/>
      <c r="J260" s="178"/>
      <c r="K260" s="179"/>
    </row>
    <row r="261" spans="1:11" s="180" customFormat="1" outlineLevel="2" x14ac:dyDescent="0.25">
      <c r="A261" s="181" t="s">
        <v>39</v>
      </c>
      <c r="B261" s="226">
        <v>530813</v>
      </c>
      <c r="C261" s="182" t="s">
        <v>224</v>
      </c>
      <c r="D261" s="182">
        <v>2800</v>
      </c>
      <c r="E261" s="178"/>
      <c r="F261" s="178"/>
      <c r="G261" s="178"/>
      <c r="H261" s="178"/>
      <c r="I261" s="178"/>
      <c r="J261" s="178"/>
      <c r="K261" s="179"/>
    </row>
    <row r="262" spans="1:11" s="180" customFormat="1" ht="38.25" outlineLevel="2" x14ac:dyDescent="0.25">
      <c r="A262" s="181" t="s">
        <v>39</v>
      </c>
      <c r="B262" s="226">
        <v>570102</v>
      </c>
      <c r="C262" s="182" t="s">
        <v>228</v>
      </c>
      <c r="D262" s="182">
        <v>50880</v>
      </c>
      <c r="E262" s="178"/>
      <c r="F262" s="178"/>
      <c r="G262" s="178"/>
      <c r="H262" s="178"/>
      <c r="I262" s="178"/>
      <c r="J262" s="178"/>
      <c r="K262" s="179"/>
    </row>
    <row r="263" spans="1:11" s="180" customFormat="1" outlineLevel="2" x14ac:dyDescent="0.25">
      <c r="A263" s="181" t="s">
        <v>39</v>
      </c>
      <c r="B263" s="226">
        <v>570201</v>
      </c>
      <c r="C263" s="182" t="s">
        <v>230</v>
      </c>
      <c r="D263" s="182">
        <v>90400</v>
      </c>
      <c r="E263" s="178"/>
      <c r="F263" s="178"/>
      <c r="G263" s="178"/>
      <c r="H263" s="178"/>
      <c r="I263" s="178"/>
      <c r="J263" s="178"/>
      <c r="K263" s="179"/>
    </row>
    <row r="264" spans="1:11" s="180" customFormat="1" outlineLevel="2" x14ac:dyDescent="0.25">
      <c r="A264" s="181" t="s">
        <v>39</v>
      </c>
      <c r="B264" s="226">
        <v>570203</v>
      </c>
      <c r="C264" s="182" t="s">
        <v>231</v>
      </c>
      <c r="D264" s="182">
        <v>1000</v>
      </c>
      <c r="E264" s="178"/>
      <c r="F264" s="178"/>
      <c r="G264" s="178"/>
      <c r="H264" s="178"/>
      <c r="I264" s="178"/>
      <c r="J264" s="178"/>
      <c r="K264" s="179"/>
    </row>
    <row r="265" spans="1:11" s="180" customFormat="1" outlineLevel="2" x14ac:dyDescent="0.25">
      <c r="A265" s="181" t="s">
        <v>39</v>
      </c>
      <c r="B265" s="226">
        <v>710105</v>
      </c>
      <c r="C265" s="182" t="s">
        <v>178</v>
      </c>
      <c r="D265" s="182">
        <v>734151.60000000009</v>
      </c>
      <c r="E265" s="178"/>
      <c r="F265" s="178"/>
      <c r="G265" s="178"/>
      <c r="H265" s="178"/>
      <c r="I265" s="178"/>
      <c r="J265" s="178"/>
      <c r="K265" s="179"/>
    </row>
    <row r="266" spans="1:11" s="180" customFormat="1" outlineLevel="2" x14ac:dyDescent="0.25">
      <c r="A266" s="181" t="s">
        <v>39</v>
      </c>
      <c r="B266" s="226">
        <v>710203</v>
      </c>
      <c r="C266" s="182" t="s">
        <v>248</v>
      </c>
      <c r="D266" s="182">
        <v>80252.55</v>
      </c>
      <c r="E266" s="178"/>
      <c r="F266" s="178"/>
      <c r="G266" s="178"/>
      <c r="H266" s="178"/>
      <c r="I266" s="178"/>
      <c r="J266" s="178"/>
      <c r="K266" s="179"/>
    </row>
    <row r="267" spans="1:11" s="180" customFormat="1" outlineLevel="2" x14ac:dyDescent="0.25">
      <c r="A267" s="181" t="s">
        <v>39</v>
      </c>
      <c r="B267" s="226">
        <v>710204</v>
      </c>
      <c r="C267" s="182" t="s">
        <v>249</v>
      </c>
      <c r="D267" s="182">
        <v>22176</v>
      </c>
      <c r="E267" s="178"/>
      <c r="F267" s="178"/>
      <c r="G267" s="178"/>
      <c r="H267" s="178"/>
      <c r="I267" s="178"/>
      <c r="J267" s="178"/>
      <c r="K267" s="179"/>
    </row>
    <row r="268" spans="1:11" s="180" customFormat="1" outlineLevel="2" x14ac:dyDescent="0.25">
      <c r="A268" s="181" t="s">
        <v>39</v>
      </c>
      <c r="B268" s="226">
        <v>710510</v>
      </c>
      <c r="C268" s="182" t="s">
        <v>184</v>
      </c>
      <c r="D268" s="182">
        <v>228879</v>
      </c>
      <c r="E268" s="178"/>
      <c r="F268" s="178"/>
      <c r="G268" s="178"/>
      <c r="H268" s="178"/>
      <c r="I268" s="178"/>
      <c r="J268" s="178"/>
      <c r="K268" s="179"/>
    </row>
    <row r="269" spans="1:11" s="180" customFormat="1" outlineLevel="2" x14ac:dyDescent="0.25">
      <c r="A269" s="181" t="s">
        <v>39</v>
      </c>
      <c r="B269" s="226">
        <v>710512</v>
      </c>
      <c r="C269" s="182" t="s">
        <v>251</v>
      </c>
      <c r="D269" s="182">
        <v>7000</v>
      </c>
      <c r="E269" s="178"/>
      <c r="F269" s="178"/>
      <c r="G269" s="178"/>
      <c r="H269" s="178"/>
      <c r="I269" s="178"/>
      <c r="J269" s="178"/>
      <c r="K269" s="179"/>
    </row>
    <row r="270" spans="1:11" s="180" customFormat="1" outlineLevel="2" x14ac:dyDescent="0.25">
      <c r="A270" s="181" t="s">
        <v>39</v>
      </c>
      <c r="B270" s="226">
        <v>710513</v>
      </c>
      <c r="C270" s="182" t="s">
        <v>186</v>
      </c>
      <c r="D270" s="182">
        <v>7000</v>
      </c>
      <c r="E270" s="178"/>
      <c r="F270" s="178"/>
      <c r="G270" s="178"/>
      <c r="H270" s="178"/>
      <c r="I270" s="178"/>
      <c r="J270" s="178"/>
      <c r="K270" s="179"/>
    </row>
    <row r="271" spans="1:11" s="180" customFormat="1" outlineLevel="2" x14ac:dyDescent="0.25">
      <c r="A271" s="181" t="s">
        <v>39</v>
      </c>
      <c r="B271" s="226">
        <v>710601</v>
      </c>
      <c r="C271" s="182" t="s">
        <v>187</v>
      </c>
      <c r="D271" s="182">
        <v>112193.06999999999</v>
      </c>
      <c r="E271" s="178"/>
      <c r="F271" s="178"/>
      <c r="G271" s="178"/>
      <c r="H271" s="178"/>
      <c r="I271" s="178"/>
      <c r="J271" s="178"/>
      <c r="K271" s="179"/>
    </row>
    <row r="272" spans="1:11" s="180" customFormat="1" outlineLevel="2" x14ac:dyDescent="0.25">
      <c r="A272" s="181" t="s">
        <v>39</v>
      </c>
      <c r="B272" s="226">
        <v>710602</v>
      </c>
      <c r="C272" s="182" t="s">
        <v>252</v>
      </c>
      <c r="D272" s="182">
        <v>61154.83</v>
      </c>
      <c r="E272" s="178"/>
      <c r="F272" s="178"/>
      <c r="G272" s="178"/>
      <c r="H272" s="178"/>
      <c r="I272" s="178"/>
      <c r="J272" s="178"/>
      <c r="K272" s="179"/>
    </row>
    <row r="273" spans="1:11" s="180" customFormat="1" ht="25.5" outlineLevel="2" x14ac:dyDescent="0.25">
      <c r="A273" s="181" t="s">
        <v>39</v>
      </c>
      <c r="B273" s="226">
        <v>710707</v>
      </c>
      <c r="C273" s="182" t="s">
        <v>236</v>
      </c>
      <c r="D273" s="182">
        <v>4000</v>
      </c>
      <c r="E273" s="178"/>
      <c r="F273" s="178"/>
      <c r="G273" s="178"/>
      <c r="H273" s="178"/>
      <c r="I273" s="178"/>
      <c r="J273" s="178"/>
      <c r="K273" s="179"/>
    </row>
    <row r="274" spans="1:11" s="180" customFormat="1" outlineLevel="2" x14ac:dyDescent="0.25">
      <c r="A274" s="181" t="s">
        <v>39</v>
      </c>
      <c r="B274" s="226">
        <v>730101</v>
      </c>
      <c r="C274" s="182" t="s">
        <v>190</v>
      </c>
      <c r="D274" s="182">
        <v>59100</v>
      </c>
      <c r="E274" s="178"/>
      <c r="F274" s="178"/>
      <c r="G274" s="178"/>
      <c r="H274" s="178"/>
      <c r="I274" s="178"/>
      <c r="J274" s="178"/>
      <c r="K274" s="179"/>
    </row>
    <row r="275" spans="1:11" s="180" customFormat="1" outlineLevel="2" x14ac:dyDescent="0.25">
      <c r="A275" s="181" t="s">
        <v>39</v>
      </c>
      <c r="B275" s="226">
        <v>730104</v>
      </c>
      <c r="C275" s="182" t="s">
        <v>191</v>
      </c>
      <c r="D275" s="182">
        <v>58600</v>
      </c>
      <c r="E275" s="178"/>
      <c r="F275" s="178"/>
      <c r="G275" s="178"/>
      <c r="H275" s="178"/>
      <c r="I275" s="178"/>
      <c r="J275" s="178"/>
      <c r="K275" s="179"/>
    </row>
    <row r="276" spans="1:11" s="180" customFormat="1" outlineLevel="2" x14ac:dyDescent="0.25">
      <c r="A276" s="181" t="s">
        <v>39</v>
      </c>
      <c r="B276" s="226">
        <v>730105</v>
      </c>
      <c r="C276" s="182" t="s">
        <v>192</v>
      </c>
      <c r="D276" s="182">
        <v>1225885.57</v>
      </c>
      <c r="E276" s="178"/>
      <c r="F276" s="178"/>
      <c r="G276" s="178"/>
      <c r="H276" s="178"/>
      <c r="I276" s="178"/>
      <c r="J276" s="178"/>
      <c r="K276" s="179"/>
    </row>
    <row r="277" spans="1:11" s="180" customFormat="1" ht="76.5" outlineLevel="2" x14ac:dyDescent="0.25">
      <c r="A277" s="181" t="s">
        <v>39</v>
      </c>
      <c r="B277" s="226">
        <v>730204</v>
      </c>
      <c r="C277" s="182" t="s">
        <v>264</v>
      </c>
      <c r="D277" s="182">
        <v>50000</v>
      </c>
      <c r="E277" s="178"/>
      <c r="F277" s="178"/>
      <c r="G277" s="178"/>
      <c r="H277" s="178"/>
      <c r="I277" s="178"/>
      <c r="J277" s="178"/>
      <c r="K277" s="179"/>
    </row>
    <row r="278" spans="1:11" s="180" customFormat="1" outlineLevel="2" x14ac:dyDescent="0.25">
      <c r="A278" s="181" t="s">
        <v>39</v>
      </c>
      <c r="B278" s="226">
        <v>730205</v>
      </c>
      <c r="C278" s="182" t="s">
        <v>265</v>
      </c>
      <c r="D278" s="182">
        <v>60000</v>
      </c>
      <c r="E278" s="178"/>
      <c r="F278" s="178"/>
      <c r="G278" s="178"/>
      <c r="H278" s="178"/>
      <c r="I278" s="178"/>
      <c r="J278" s="178"/>
      <c r="K278" s="179"/>
    </row>
    <row r="279" spans="1:11" s="180" customFormat="1" outlineLevel="2" x14ac:dyDescent="0.25">
      <c r="A279" s="181" t="s">
        <v>39</v>
      </c>
      <c r="B279" s="226">
        <v>730207</v>
      </c>
      <c r="C279" s="182" t="s">
        <v>198</v>
      </c>
      <c r="D279" s="182">
        <v>40000</v>
      </c>
      <c r="E279" s="178"/>
      <c r="F279" s="178"/>
      <c r="G279" s="178"/>
      <c r="H279" s="178"/>
      <c r="I279" s="178"/>
      <c r="J279" s="178"/>
      <c r="K279" s="179"/>
    </row>
    <row r="280" spans="1:11" s="180" customFormat="1" outlineLevel="2" x14ac:dyDescent="0.25">
      <c r="A280" s="181" t="s">
        <v>39</v>
      </c>
      <c r="B280" s="226">
        <v>730299</v>
      </c>
      <c r="C280" s="182" t="s">
        <v>238</v>
      </c>
      <c r="D280" s="182">
        <v>220000</v>
      </c>
      <c r="E280" s="178"/>
      <c r="F280" s="178"/>
      <c r="G280" s="178"/>
      <c r="H280" s="178"/>
      <c r="I280" s="178"/>
      <c r="J280" s="178"/>
      <c r="K280" s="179"/>
    </row>
    <row r="281" spans="1:11" s="180" customFormat="1" outlineLevel="2" x14ac:dyDescent="0.25">
      <c r="A281" s="181" t="s">
        <v>39</v>
      </c>
      <c r="B281" s="226">
        <v>730301</v>
      </c>
      <c r="C281" s="182" t="s">
        <v>203</v>
      </c>
      <c r="D281" s="182">
        <v>3000</v>
      </c>
      <c r="E281" s="178"/>
      <c r="F281" s="178"/>
      <c r="G281" s="178"/>
      <c r="H281" s="178"/>
      <c r="I281" s="178"/>
      <c r="J281" s="178"/>
      <c r="K281" s="179"/>
    </row>
    <row r="282" spans="1:11" s="180" customFormat="1" outlineLevel="2" x14ac:dyDescent="0.25">
      <c r="A282" s="181" t="s">
        <v>39</v>
      </c>
      <c r="B282" s="226">
        <v>730302</v>
      </c>
      <c r="C282" s="182" t="s">
        <v>204</v>
      </c>
      <c r="D282" s="182">
        <v>5000</v>
      </c>
      <c r="E282" s="178"/>
      <c r="F282" s="178"/>
      <c r="G282" s="178"/>
      <c r="H282" s="178"/>
      <c r="I282" s="178"/>
      <c r="J282" s="178"/>
      <c r="K282" s="179"/>
    </row>
    <row r="283" spans="1:11" s="180" customFormat="1" outlineLevel="2" x14ac:dyDescent="0.25">
      <c r="A283" s="181" t="s">
        <v>39</v>
      </c>
      <c r="B283" s="226">
        <v>730303</v>
      </c>
      <c r="C283" s="182" t="s">
        <v>205</v>
      </c>
      <c r="D283" s="182">
        <v>3000</v>
      </c>
      <c r="E283" s="178"/>
      <c r="F283" s="178"/>
      <c r="G283" s="178"/>
      <c r="H283" s="178"/>
      <c r="I283" s="178"/>
      <c r="J283" s="178"/>
      <c r="K283" s="179"/>
    </row>
    <row r="284" spans="1:11" s="180" customFormat="1" ht="25.5" outlineLevel="2" x14ac:dyDescent="0.25">
      <c r="A284" s="181" t="s">
        <v>39</v>
      </c>
      <c r="B284" s="226">
        <v>730304</v>
      </c>
      <c r="C284" s="182" t="s">
        <v>206</v>
      </c>
      <c r="D284" s="182">
        <v>3000</v>
      </c>
      <c r="E284" s="178"/>
      <c r="F284" s="178"/>
      <c r="G284" s="178"/>
      <c r="H284" s="178"/>
      <c r="I284" s="178"/>
      <c r="J284" s="178"/>
      <c r="K284" s="179"/>
    </row>
    <row r="285" spans="1:11" s="180" customFormat="1" ht="38.25" outlineLevel="2" x14ac:dyDescent="0.25">
      <c r="A285" s="181" t="s">
        <v>39</v>
      </c>
      <c r="B285" s="226">
        <v>730402</v>
      </c>
      <c r="C285" s="182" t="s">
        <v>257</v>
      </c>
      <c r="D285" s="182">
        <v>1000</v>
      </c>
      <c r="E285" s="178"/>
      <c r="F285" s="178"/>
      <c r="G285" s="178"/>
      <c r="H285" s="178"/>
      <c r="I285" s="178"/>
      <c r="J285" s="178"/>
      <c r="K285" s="179"/>
    </row>
    <row r="286" spans="1:11" s="180" customFormat="1" ht="25.5" outlineLevel="2" x14ac:dyDescent="0.25">
      <c r="A286" s="181" t="s">
        <v>39</v>
      </c>
      <c r="B286" s="226">
        <v>730405</v>
      </c>
      <c r="C286" s="182" t="s">
        <v>259</v>
      </c>
      <c r="D286" s="182">
        <v>370904.85</v>
      </c>
      <c r="E286" s="178"/>
      <c r="F286" s="178"/>
      <c r="G286" s="178"/>
      <c r="H286" s="178"/>
      <c r="I286" s="178"/>
      <c r="J286" s="178"/>
      <c r="K286" s="179"/>
    </row>
    <row r="287" spans="1:11" s="180" customFormat="1" ht="25.5" outlineLevel="2" x14ac:dyDescent="0.25">
      <c r="A287" s="181" t="s">
        <v>39</v>
      </c>
      <c r="B287" s="226">
        <v>730499</v>
      </c>
      <c r="C287" s="182" t="s">
        <v>210</v>
      </c>
      <c r="D287" s="182">
        <v>12431.5</v>
      </c>
      <c r="E287" s="178"/>
      <c r="F287" s="178"/>
      <c r="G287" s="178"/>
      <c r="H287" s="178"/>
      <c r="I287" s="178"/>
      <c r="J287" s="178"/>
      <c r="K287" s="179"/>
    </row>
    <row r="288" spans="1:11" s="180" customFormat="1" ht="38.25" outlineLevel="2" x14ac:dyDescent="0.25">
      <c r="A288" s="181" t="s">
        <v>39</v>
      </c>
      <c r="B288" s="226">
        <v>730502</v>
      </c>
      <c r="C288" s="182" t="s">
        <v>266</v>
      </c>
      <c r="D288" s="182">
        <v>62928.57</v>
      </c>
      <c r="E288" s="178"/>
      <c r="F288" s="178"/>
      <c r="G288" s="178"/>
      <c r="H288" s="178"/>
      <c r="I288" s="178"/>
      <c r="J288" s="178"/>
      <c r="K288" s="179"/>
    </row>
    <row r="289" spans="1:11" s="180" customFormat="1" outlineLevel="2" x14ac:dyDescent="0.25">
      <c r="A289" s="181" t="s">
        <v>39</v>
      </c>
      <c r="B289" s="226">
        <v>730505</v>
      </c>
      <c r="C289" s="182" t="s">
        <v>267</v>
      </c>
      <c r="D289" s="182">
        <v>10000</v>
      </c>
      <c r="E289" s="178"/>
      <c r="F289" s="178"/>
      <c r="G289" s="178"/>
      <c r="H289" s="178"/>
      <c r="I289" s="178"/>
      <c r="J289" s="178"/>
      <c r="K289" s="179"/>
    </row>
    <row r="290" spans="1:11" s="180" customFormat="1" ht="25.5" outlineLevel="2" x14ac:dyDescent="0.25">
      <c r="A290" s="181" t="s">
        <v>39</v>
      </c>
      <c r="B290" s="226">
        <v>730601</v>
      </c>
      <c r="C290" s="182" t="s">
        <v>213</v>
      </c>
      <c r="D290" s="182">
        <v>194000</v>
      </c>
      <c r="E290" s="178"/>
      <c r="F290" s="178"/>
      <c r="G290" s="178"/>
      <c r="H290" s="178"/>
      <c r="I290" s="178"/>
      <c r="J290" s="178"/>
      <c r="K290" s="179"/>
    </row>
    <row r="291" spans="1:11" s="180" customFormat="1" outlineLevel="2" x14ac:dyDescent="0.25">
      <c r="A291" s="181" t="s">
        <v>39</v>
      </c>
      <c r="B291" s="226">
        <v>730603</v>
      </c>
      <c r="C291" s="182" t="s">
        <v>214</v>
      </c>
      <c r="D291" s="182">
        <v>10000</v>
      </c>
      <c r="E291" s="178"/>
      <c r="F291" s="178"/>
      <c r="G291" s="178"/>
      <c r="H291" s="178"/>
      <c r="I291" s="178"/>
      <c r="J291" s="178"/>
      <c r="K291" s="179"/>
    </row>
    <row r="292" spans="1:11" s="180" customFormat="1" ht="25.5" outlineLevel="2" x14ac:dyDescent="0.25">
      <c r="A292" s="181" t="s">
        <v>39</v>
      </c>
      <c r="B292" s="226">
        <v>730604</v>
      </c>
      <c r="C292" s="182" t="s">
        <v>240</v>
      </c>
      <c r="D292" s="182">
        <v>212264.49</v>
      </c>
      <c r="E292" s="178"/>
      <c r="F292" s="178"/>
      <c r="G292" s="178"/>
      <c r="H292" s="178"/>
      <c r="I292" s="178"/>
      <c r="J292" s="178"/>
      <c r="K292" s="179"/>
    </row>
    <row r="293" spans="1:11" s="180" customFormat="1" ht="25.5" outlineLevel="2" x14ac:dyDescent="0.25">
      <c r="A293" s="181" t="s">
        <v>39</v>
      </c>
      <c r="B293" s="226">
        <v>730606</v>
      </c>
      <c r="C293" s="182" t="s">
        <v>215</v>
      </c>
      <c r="D293" s="182">
        <v>246704.64000000001</v>
      </c>
      <c r="E293" s="178"/>
      <c r="F293" s="178"/>
      <c r="G293" s="178"/>
      <c r="H293" s="178"/>
      <c r="I293" s="178"/>
      <c r="J293" s="178"/>
      <c r="K293" s="179"/>
    </row>
    <row r="294" spans="1:11" s="180" customFormat="1" ht="38.25" outlineLevel="2" x14ac:dyDescent="0.25">
      <c r="A294" s="181" t="s">
        <v>39</v>
      </c>
      <c r="B294" s="226">
        <v>730701</v>
      </c>
      <c r="C294" s="182" t="s">
        <v>216</v>
      </c>
      <c r="D294" s="182">
        <v>76832</v>
      </c>
      <c r="E294" s="178"/>
      <c r="F294" s="178"/>
      <c r="G294" s="178"/>
      <c r="H294" s="178"/>
      <c r="I294" s="178"/>
      <c r="J294" s="178"/>
      <c r="K294" s="179"/>
    </row>
    <row r="295" spans="1:11" s="180" customFormat="1" ht="25.5" outlineLevel="2" x14ac:dyDescent="0.25">
      <c r="A295" s="181" t="s">
        <v>39</v>
      </c>
      <c r="B295" s="226">
        <v>730704</v>
      </c>
      <c r="C295" s="182" t="s">
        <v>218</v>
      </c>
      <c r="D295" s="182">
        <v>32694.14</v>
      </c>
      <c r="E295" s="178"/>
      <c r="F295" s="178"/>
      <c r="G295" s="178"/>
      <c r="H295" s="178"/>
      <c r="I295" s="178"/>
      <c r="J295" s="178"/>
      <c r="K295" s="179"/>
    </row>
    <row r="296" spans="1:11" s="180" customFormat="1" outlineLevel="2" x14ac:dyDescent="0.25">
      <c r="A296" s="181" t="s">
        <v>39</v>
      </c>
      <c r="B296" s="226">
        <v>730801</v>
      </c>
      <c r="C296" s="182" t="s">
        <v>268</v>
      </c>
      <c r="D296" s="182">
        <v>140000</v>
      </c>
      <c r="E296" s="178"/>
      <c r="F296" s="178"/>
      <c r="G296" s="178"/>
      <c r="H296" s="178"/>
      <c r="I296" s="178"/>
      <c r="J296" s="178"/>
      <c r="K296" s="179"/>
    </row>
    <row r="297" spans="1:11" s="180" customFormat="1" ht="51" outlineLevel="2" x14ac:dyDescent="0.25">
      <c r="A297" s="181" t="s">
        <v>39</v>
      </c>
      <c r="B297" s="226">
        <v>730802</v>
      </c>
      <c r="C297" s="182" t="s">
        <v>261</v>
      </c>
      <c r="D297" s="182">
        <v>258500</v>
      </c>
      <c r="E297" s="178"/>
      <c r="F297" s="178"/>
      <c r="G297" s="178"/>
      <c r="H297" s="178"/>
      <c r="I297" s="178"/>
      <c r="J297" s="178"/>
      <c r="K297" s="179"/>
    </row>
    <row r="298" spans="1:11" s="180" customFormat="1" outlineLevel="2" x14ac:dyDescent="0.25">
      <c r="A298" s="181" t="s">
        <v>39</v>
      </c>
      <c r="B298" s="226">
        <v>730803</v>
      </c>
      <c r="C298" s="182" t="s">
        <v>220</v>
      </c>
      <c r="D298" s="182">
        <v>303300</v>
      </c>
      <c r="E298" s="178"/>
      <c r="F298" s="178"/>
      <c r="G298" s="178"/>
      <c r="H298" s="178"/>
      <c r="I298" s="178"/>
      <c r="J298" s="178"/>
      <c r="K298" s="179"/>
    </row>
    <row r="299" spans="1:11" s="180" customFormat="1" outlineLevel="2" x14ac:dyDescent="0.25">
      <c r="A299" s="181" t="s">
        <v>39</v>
      </c>
      <c r="B299" s="226">
        <v>730804</v>
      </c>
      <c r="C299" s="182" t="s">
        <v>221</v>
      </c>
      <c r="D299" s="182">
        <v>1203.8499999999999</v>
      </c>
      <c r="E299" s="178"/>
      <c r="F299" s="178"/>
      <c r="G299" s="178"/>
      <c r="H299" s="178"/>
      <c r="I299" s="178"/>
      <c r="J299" s="178"/>
      <c r="K299" s="179"/>
    </row>
    <row r="300" spans="1:11" s="180" customFormat="1" ht="25.5" outlineLevel="2" x14ac:dyDescent="0.25">
      <c r="A300" s="181" t="s">
        <v>39</v>
      </c>
      <c r="B300" s="226">
        <v>730807</v>
      </c>
      <c r="C300" s="182" t="s">
        <v>223</v>
      </c>
      <c r="D300" s="182">
        <v>7950.8899999999994</v>
      </c>
      <c r="E300" s="178"/>
      <c r="F300" s="178"/>
      <c r="G300" s="178"/>
      <c r="H300" s="178"/>
      <c r="I300" s="178"/>
      <c r="J300" s="178"/>
      <c r="K300" s="179"/>
    </row>
    <row r="301" spans="1:11" s="180" customFormat="1" outlineLevel="2" x14ac:dyDescent="0.25">
      <c r="A301" s="181" t="s">
        <v>39</v>
      </c>
      <c r="B301" s="226">
        <v>730813</v>
      </c>
      <c r="C301" s="182" t="s">
        <v>224</v>
      </c>
      <c r="D301" s="182">
        <v>70988.710000000006</v>
      </c>
      <c r="E301" s="178"/>
      <c r="F301" s="178"/>
      <c r="G301" s="178"/>
      <c r="H301" s="178"/>
      <c r="I301" s="178"/>
      <c r="J301" s="178"/>
      <c r="K301" s="179"/>
    </row>
    <row r="302" spans="1:11" s="180" customFormat="1" ht="25.5" outlineLevel="2" x14ac:dyDescent="0.25">
      <c r="A302" s="181" t="s">
        <v>39</v>
      </c>
      <c r="B302" s="226">
        <v>730821</v>
      </c>
      <c r="C302" s="182" t="s">
        <v>269</v>
      </c>
      <c r="D302" s="182">
        <v>1383000</v>
      </c>
      <c r="E302" s="178"/>
      <c r="F302" s="178"/>
      <c r="G302" s="178"/>
      <c r="H302" s="178"/>
      <c r="I302" s="178"/>
      <c r="J302" s="178"/>
      <c r="K302" s="179"/>
    </row>
    <row r="303" spans="1:11" s="180" customFormat="1" outlineLevel="2" x14ac:dyDescent="0.25">
      <c r="A303" s="181" t="s">
        <v>39</v>
      </c>
      <c r="B303" s="226">
        <v>730899</v>
      </c>
      <c r="C303" s="182" t="s">
        <v>270</v>
      </c>
      <c r="D303" s="182">
        <v>154000</v>
      </c>
      <c r="E303" s="178"/>
      <c r="F303" s="178"/>
      <c r="G303" s="178"/>
      <c r="H303" s="178"/>
      <c r="I303" s="178"/>
      <c r="J303" s="178"/>
      <c r="K303" s="179"/>
    </row>
    <row r="304" spans="1:11" s="180" customFormat="1" ht="25.5" outlineLevel="2" x14ac:dyDescent="0.25">
      <c r="A304" s="181" t="s">
        <v>39</v>
      </c>
      <c r="B304" s="226">
        <v>731404</v>
      </c>
      <c r="C304" s="182" t="s">
        <v>271</v>
      </c>
      <c r="D304" s="182">
        <v>99129</v>
      </c>
      <c r="E304" s="178"/>
      <c r="F304" s="178"/>
      <c r="G304" s="178"/>
      <c r="H304" s="178"/>
      <c r="I304" s="178"/>
      <c r="J304" s="178"/>
      <c r="K304" s="179"/>
    </row>
    <row r="305" spans="1:11" s="180" customFormat="1" ht="25.5" outlineLevel="2" x14ac:dyDescent="0.25">
      <c r="A305" s="181" t="s">
        <v>39</v>
      </c>
      <c r="B305" s="226">
        <v>750106</v>
      </c>
      <c r="C305" s="182" t="s">
        <v>272</v>
      </c>
      <c r="D305" s="182">
        <v>120736</v>
      </c>
      <c r="E305" s="178"/>
      <c r="F305" s="178"/>
      <c r="G305" s="178"/>
      <c r="H305" s="178"/>
      <c r="I305" s="178"/>
      <c r="J305" s="178"/>
      <c r="K305" s="179"/>
    </row>
    <row r="306" spans="1:11" s="180" customFormat="1" outlineLevel="2" x14ac:dyDescent="0.25">
      <c r="A306" s="181" t="s">
        <v>39</v>
      </c>
      <c r="B306" s="226">
        <v>750107</v>
      </c>
      <c r="C306" s="182" t="s">
        <v>245</v>
      </c>
      <c r="D306" s="182">
        <v>3914708.58</v>
      </c>
      <c r="E306" s="178"/>
      <c r="F306" s="178"/>
      <c r="G306" s="178"/>
      <c r="H306" s="178"/>
      <c r="I306" s="178"/>
      <c r="J306" s="178"/>
      <c r="K306" s="179"/>
    </row>
    <row r="307" spans="1:11" s="180" customFormat="1" ht="38.25" outlineLevel="2" x14ac:dyDescent="0.25">
      <c r="A307" s="181" t="s">
        <v>39</v>
      </c>
      <c r="B307" s="226">
        <v>770102</v>
      </c>
      <c r="C307" s="182" t="s">
        <v>228</v>
      </c>
      <c r="D307" s="182">
        <v>2121</v>
      </c>
      <c r="E307" s="178"/>
      <c r="F307" s="178"/>
      <c r="G307" s="178"/>
      <c r="H307" s="178"/>
      <c r="I307" s="178"/>
      <c r="J307" s="178"/>
      <c r="K307" s="179"/>
    </row>
    <row r="308" spans="1:11" s="180" customFormat="1" outlineLevel="2" x14ac:dyDescent="0.25">
      <c r="A308" s="181" t="s">
        <v>39</v>
      </c>
      <c r="B308" s="226">
        <v>770201</v>
      </c>
      <c r="C308" s="182" t="s">
        <v>230</v>
      </c>
      <c r="D308" s="182">
        <v>612300</v>
      </c>
      <c r="E308" s="178"/>
      <c r="F308" s="178"/>
      <c r="G308" s="178"/>
      <c r="H308" s="178"/>
      <c r="I308" s="178"/>
      <c r="J308" s="178"/>
      <c r="K308" s="179"/>
    </row>
    <row r="309" spans="1:11" s="180" customFormat="1" ht="38.25" outlineLevel="2" x14ac:dyDescent="0.25">
      <c r="A309" s="181" t="s">
        <v>39</v>
      </c>
      <c r="B309" s="226">
        <v>780102</v>
      </c>
      <c r="C309" s="182" t="s">
        <v>273</v>
      </c>
      <c r="D309" s="182">
        <v>163420</v>
      </c>
      <c r="E309" s="178"/>
      <c r="F309" s="178"/>
      <c r="G309" s="178"/>
      <c r="H309" s="178"/>
      <c r="I309" s="178"/>
      <c r="J309" s="178"/>
      <c r="K309" s="179"/>
    </row>
    <row r="310" spans="1:11" s="180" customFormat="1" ht="25.5" outlineLevel="2" x14ac:dyDescent="0.25">
      <c r="A310" s="181" t="s">
        <v>39</v>
      </c>
      <c r="B310" s="226">
        <v>840103</v>
      </c>
      <c r="C310" s="182" t="s">
        <v>274</v>
      </c>
      <c r="D310" s="182">
        <v>8800</v>
      </c>
      <c r="E310" s="178"/>
      <c r="F310" s="178"/>
      <c r="G310" s="178"/>
      <c r="H310" s="178"/>
      <c r="I310" s="178"/>
      <c r="J310" s="178"/>
      <c r="K310" s="179"/>
    </row>
    <row r="311" spans="1:11" s="180" customFormat="1" ht="25.5" outlineLevel="2" x14ac:dyDescent="0.25">
      <c r="A311" s="181" t="s">
        <v>39</v>
      </c>
      <c r="B311" s="226">
        <v>840104</v>
      </c>
      <c r="C311" s="182" t="s">
        <v>275</v>
      </c>
      <c r="D311" s="182">
        <v>82940</v>
      </c>
      <c r="E311" s="178"/>
      <c r="F311" s="178"/>
      <c r="G311" s="178"/>
      <c r="H311" s="178"/>
      <c r="I311" s="178"/>
      <c r="J311" s="178"/>
      <c r="K311" s="179"/>
    </row>
    <row r="312" spans="1:11" s="180" customFormat="1" outlineLevel="2" x14ac:dyDescent="0.25">
      <c r="A312" s="181" t="s">
        <v>39</v>
      </c>
      <c r="B312" s="226">
        <v>840105</v>
      </c>
      <c r="C312" s="182" t="s">
        <v>276</v>
      </c>
      <c r="D312" s="182">
        <v>1502732.02</v>
      </c>
      <c r="E312" s="178"/>
      <c r="F312" s="178"/>
      <c r="G312" s="178"/>
      <c r="H312" s="178"/>
      <c r="I312" s="178"/>
      <c r="J312" s="178"/>
      <c r="K312" s="179"/>
    </row>
    <row r="313" spans="1:11" s="180" customFormat="1" ht="25.5" outlineLevel="2" x14ac:dyDescent="0.25">
      <c r="A313" s="181" t="s">
        <v>39</v>
      </c>
      <c r="B313" s="226">
        <v>840107</v>
      </c>
      <c r="C313" s="182" t="s">
        <v>225</v>
      </c>
      <c r="D313" s="182">
        <v>734239.45</v>
      </c>
      <c r="E313" s="178"/>
      <c r="F313" s="178"/>
      <c r="G313" s="178"/>
      <c r="H313" s="178"/>
      <c r="I313" s="178"/>
      <c r="J313" s="178"/>
      <c r="K313" s="179"/>
    </row>
    <row r="314" spans="1:11" s="180" customFormat="1" ht="25.5" outlineLevel="2" x14ac:dyDescent="0.25">
      <c r="A314" s="181" t="s">
        <v>39</v>
      </c>
      <c r="B314" s="226">
        <v>840110</v>
      </c>
      <c r="C314" s="182" t="s">
        <v>277</v>
      </c>
      <c r="D314" s="182">
        <v>90000</v>
      </c>
      <c r="E314" s="178"/>
      <c r="F314" s="178"/>
      <c r="G314" s="178"/>
      <c r="H314" s="178"/>
      <c r="I314" s="178"/>
      <c r="J314" s="178"/>
      <c r="K314" s="179"/>
    </row>
    <row r="315" spans="1:11" s="180" customFormat="1" outlineLevel="1" x14ac:dyDescent="0.25">
      <c r="A315" s="210" t="s">
        <v>1013</v>
      </c>
      <c r="B315" s="226"/>
      <c r="C315" s="182"/>
      <c r="D315" s="182">
        <f>SUBTOTAL(9,D227:D314)</f>
        <v>15301616.589999998</v>
      </c>
      <c r="E315" s="178"/>
      <c r="F315" s="178"/>
      <c r="G315" s="178"/>
      <c r="H315" s="178"/>
      <c r="I315" s="178"/>
      <c r="J315" s="178"/>
      <c r="K315" s="179"/>
    </row>
    <row r="316" spans="1:11" s="180" customFormat="1" outlineLevel="2" x14ac:dyDescent="0.2">
      <c r="A316" s="183" t="s">
        <v>100</v>
      </c>
      <c r="B316" s="227">
        <v>510105</v>
      </c>
      <c r="C316" s="184" t="s">
        <v>278</v>
      </c>
      <c r="D316" s="177">
        <v>9941553.6699999999</v>
      </c>
      <c r="E316" s="178"/>
      <c r="F316" s="178"/>
      <c r="G316" s="178"/>
      <c r="H316" s="178"/>
      <c r="I316" s="178"/>
      <c r="J316" s="178"/>
      <c r="K316" s="179"/>
    </row>
    <row r="317" spans="1:11" s="180" customFormat="1" ht="25.5" outlineLevel="2" x14ac:dyDescent="0.2">
      <c r="A317" s="183" t="s">
        <v>100</v>
      </c>
      <c r="B317" s="227">
        <v>510109</v>
      </c>
      <c r="C317" s="184" t="s">
        <v>665</v>
      </c>
      <c r="D317" s="177">
        <v>191034.48</v>
      </c>
      <c r="E317" s="178"/>
      <c r="F317" s="178"/>
      <c r="G317" s="178"/>
      <c r="H317" s="178"/>
      <c r="I317" s="178"/>
      <c r="J317" s="178"/>
      <c r="K317" s="179"/>
    </row>
    <row r="318" spans="1:11" s="180" customFormat="1" outlineLevel="2" x14ac:dyDescent="0.2">
      <c r="A318" s="183" t="s">
        <v>100</v>
      </c>
      <c r="B318" s="227">
        <v>510203</v>
      </c>
      <c r="C318" s="184" t="s">
        <v>280</v>
      </c>
      <c r="D318" s="177">
        <v>1036742.08</v>
      </c>
      <c r="E318" s="178"/>
      <c r="F318" s="178"/>
      <c r="G318" s="178"/>
      <c r="H318" s="178"/>
      <c r="I318" s="178"/>
      <c r="J318" s="178"/>
      <c r="K318" s="179"/>
    </row>
    <row r="319" spans="1:11" s="180" customFormat="1" outlineLevel="2" x14ac:dyDescent="0.2">
      <c r="A319" s="183" t="s">
        <v>100</v>
      </c>
      <c r="B319" s="227">
        <v>510204</v>
      </c>
      <c r="C319" s="184" t="s">
        <v>281</v>
      </c>
      <c r="D319" s="177">
        <v>471595</v>
      </c>
      <c r="E319" s="178"/>
      <c r="F319" s="178"/>
      <c r="G319" s="178"/>
      <c r="H319" s="178"/>
      <c r="I319" s="178"/>
      <c r="J319" s="178"/>
      <c r="K319" s="179"/>
    </row>
    <row r="320" spans="1:11" s="180" customFormat="1" ht="25.5" outlineLevel="2" x14ac:dyDescent="0.2">
      <c r="A320" s="183" t="s">
        <v>100</v>
      </c>
      <c r="B320" s="227">
        <v>510235</v>
      </c>
      <c r="C320" s="184" t="s">
        <v>666</v>
      </c>
      <c r="D320" s="177">
        <v>701758.46</v>
      </c>
      <c r="E320" s="178"/>
      <c r="F320" s="178"/>
      <c r="G320" s="178"/>
      <c r="H320" s="178"/>
      <c r="I320" s="178"/>
      <c r="J320" s="178"/>
      <c r="K320" s="179"/>
    </row>
    <row r="321" spans="1:11" s="180" customFormat="1" ht="25.5" outlineLevel="2" x14ac:dyDescent="0.2">
      <c r="A321" s="183" t="s">
        <v>100</v>
      </c>
      <c r="B321" s="227">
        <v>510304</v>
      </c>
      <c r="C321" s="184" t="s">
        <v>667</v>
      </c>
      <c r="D321" s="177">
        <v>9336</v>
      </c>
      <c r="E321" s="178"/>
      <c r="F321" s="178"/>
      <c r="G321" s="178"/>
      <c r="H321" s="178"/>
      <c r="I321" s="178"/>
      <c r="J321" s="178"/>
      <c r="K321" s="179"/>
    </row>
    <row r="322" spans="1:11" s="180" customFormat="1" outlineLevel="2" x14ac:dyDescent="0.2">
      <c r="A322" s="183" t="s">
        <v>100</v>
      </c>
      <c r="B322" s="227">
        <v>510306</v>
      </c>
      <c r="C322" s="184" t="s">
        <v>668</v>
      </c>
      <c r="D322" s="177">
        <v>594528</v>
      </c>
      <c r="E322" s="178"/>
      <c r="F322" s="178"/>
      <c r="G322" s="178"/>
      <c r="H322" s="178"/>
      <c r="I322" s="178"/>
      <c r="J322" s="178"/>
      <c r="K322" s="179"/>
    </row>
    <row r="323" spans="1:11" s="180" customFormat="1" outlineLevel="2" x14ac:dyDescent="0.2">
      <c r="A323" s="183" t="s">
        <v>100</v>
      </c>
      <c r="B323" s="227">
        <v>510401</v>
      </c>
      <c r="C323" s="184" t="s">
        <v>669</v>
      </c>
      <c r="D323" s="177">
        <v>5400.6</v>
      </c>
      <c r="E323" s="178"/>
      <c r="F323" s="178"/>
      <c r="G323" s="178"/>
      <c r="H323" s="178"/>
      <c r="I323" s="178"/>
      <c r="J323" s="178"/>
      <c r="K323" s="179"/>
    </row>
    <row r="324" spans="1:11" s="180" customFormat="1" outlineLevel="2" x14ac:dyDescent="0.2">
      <c r="A324" s="183" t="s">
        <v>100</v>
      </c>
      <c r="B324" s="227">
        <v>510408</v>
      </c>
      <c r="C324" s="184" t="s">
        <v>670</v>
      </c>
      <c r="D324" s="177">
        <v>21459.24</v>
      </c>
      <c r="E324" s="178"/>
      <c r="F324" s="178"/>
      <c r="G324" s="178"/>
      <c r="H324" s="178"/>
      <c r="I324" s="178"/>
      <c r="J324" s="178"/>
      <c r="K324" s="179"/>
    </row>
    <row r="325" spans="1:11" s="180" customFormat="1" outlineLevel="2" x14ac:dyDescent="0.2">
      <c r="A325" s="183" t="s">
        <v>100</v>
      </c>
      <c r="B325" s="227">
        <v>510504</v>
      </c>
      <c r="C325" s="184" t="s">
        <v>671</v>
      </c>
      <c r="D325" s="177">
        <v>149077.29</v>
      </c>
      <c r="E325" s="178"/>
      <c r="F325" s="178"/>
      <c r="G325" s="178"/>
      <c r="H325" s="178"/>
      <c r="I325" s="178"/>
      <c r="J325" s="178"/>
      <c r="K325" s="179"/>
    </row>
    <row r="326" spans="1:11" s="180" customFormat="1" outlineLevel="2" x14ac:dyDescent="0.2">
      <c r="A326" s="183" t="s">
        <v>100</v>
      </c>
      <c r="B326" s="227">
        <v>510507</v>
      </c>
      <c r="C326" s="184" t="s">
        <v>282</v>
      </c>
      <c r="D326" s="177">
        <v>17954.43</v>
      </c>
      <c r="E326" s="178"/>
      <c r="F326" s="178"/>
      <c r="G326" s="178"/>
      <c r="H326" s="178"/>
      <c r="I326" s="178"/>
      <c r="J326" s="178"/>
      <c r="K326" s="179"/>
    </row>
    <row r="327" spans="1:11" s="180" customFormat="1" ht="25.5" outlineLevel="2" x14ac:dyDescent="0.2">
      <c r="A327" s="183" t="s">
        <v>100</v>
      </c>
      <c r="B327" s="227">
        <v>510509</v>
      </c>
      <c r="C327" s="184" t="s">
        <v>672</v>
      </c>
      <c r="D327" s="177">
        <v>211129.44</v>
      </c>
      <c r="E327" s="178"/>
      <c r="F327" s="178"/>
      <c r="G327" s="178"/>
      <c r="H327" s="178"/>
      <c r="I327" s="178"/>
      <c r="J327" s="178"/>
      <c r="K327" s="179"/>
    </row>
    <row r="328" spans="1:11" s="180" customFormat="1" outlineLevel="2" x14ac:dyDescent="0.2">
      <c r="A328" s="183" t="s">
        <v>100</v>
      </c>
      <c r="B328" s="227">
        <v>510601</v>
      </c>
      <c r="C328" s="184" t="s">
        <v>287</v>
      </c>
      <c r="D328" s="177">
        <v>1228964.04</v>
      </c>
      <c r="E328" s="178"/>
      <c r="F328" s="178"/>
      <c r="G328" s="178"/>
      <c r="H328" s="178"/>
      <c r="I328" s="178"/>
      <c r="J328" s="178"/>
      <c r="K328" s="179"/>
    </row>
    <row r="329" spans="1:11" s="180" customFormat="1" outlineLevel="2" x14ac:dyDescent="0.2">
      <c r="A329" s="183" t="s">
        <v>100</v>
      </c>
      <c r="B329" s="227">
        <v>510602</v>
      </c>
      <c r="C329" s="184" t="s">
        <v>288</v>
      </c>
      <c r="D329" s="177">
        <v>859764.72</v>
      </c>
      <c r="E329" s="178"/>
      <c r="F329" s="178"/>
      <c r="G329" s="178"/>
      <c r="H329" s="178"/>
      <c r="I329" s="178"/>
      <c r="J329" s="178"/>
      <c r="K329" s="179"/>
    </row>
    <row r="330" spans="1:11" s="180" customFormat="1" outlineLevel="2" x14ac:dyDescent="0.2">
      <c r="A330" s="183" t="s">
        <v>100</v>
      </c>
      <c r="B330" s="227">
        <v>510603</v>
      </c>
      <c r="C330" s="184" t="s">
        <v>673</v>
      </c>
      <c r="D330" s="177">
        <v>1290677.8799999999</v>
      </c>
      <c r="E330" s="178"/>
      <c r="F330" s="178"/>
      <c r="G330" s="178"/>
      <c r="H330" s="178"/>
      <c r="I330" s="178"/>
      <c r="J330" s="178"/>
      <c r="K330" s="179"/>
    </row>
    <row r="331" spans="1:11" s="180" customFormat="1" outlineLevel="2" x14ac:dyDescent="0.2">
      <c r="A331" s="183" t="s">
        <v>100</v>
      </c>
      <c r="B331" s="227">
        <v>510706</v>
      </c>
      <c r="C331" s="184" t="s">
        <v>674</v>
      </c>
      <c r="D331" s="177">
        <v>338990.91</v>
      </c>
      <c r="E331" s="178"/>
      <c r="F331" s="178"/>
      <c r="G331" s="178"/>
      <c r="H331" s="178"/>
      <c r="I331" s="178"/>
      <c r="J331" s="178"/>
      <c r="K331" s="179"/>
    </row>
    <row r="332" spans="1:11" s="180" customFormat="1" outlineLevel="2" x14ac:dyDescent="0.2">
      <c r="A332" s="183" t="s">
        <v>100</v>
      </c>
      <c r="B332" s="227">
        <v>510709</v>
      </c>
      <c r="C332" s="184" t="s">
        <v>675</v>
      </c>
      <c r="D332" s="177">
        <v>0</v>
      </c>
      <c r="E332" s="178"/>
      <c r="F332" s="178"/>
      <c r="G332" s="178"/>
      <c r="H332" s="178"/>
      <c r="I332" s="178"/>
      <c r="J332" s="178"/>
      <c r="K332" s="179"/>
    </row>
    <row r="333" spans="1:11" s="180" customFormat="1" outlineLevel="2" x14ac:dyDescent="0.2">
      <c r="A333" s="183" t="s">
        <v>100</v>
      </c>
      <c r="B333" s="227">
        <v>530105</v>
      </c>
      <c r="C333" s="184" t="s">
        <v>294</v>
      </c>
      <c r="D333" s="177">
        <v>530713.28</v>
      </c>
      <c r="E333" s="178"/>
      <c r="F333" s="178"/>
      <c r="G333" s="178"/>
      <c r="H333" s="178"/>
      <c r="I333" s="178"/>
      <c r="J333" s="178"/>
      <c r="K333" s="179"/>
    </row>
    <row r="334" spans="1:11" s="180" customFormat="1" outlineLevel="2" x14ac:dyDescent="0.2">
      <c r="A334" s="183" t="s">
        <v>100</v>
      </c>
      <c r="B334" s="227">
        <v>530106</v>
      </c>
      <c r="C334" s="184" t="s">
        <v>295</v>
      </c>
      <c r="D334" s="177">
        <v>52864</v>
      </c>
      <c r="E334" s="178"/>
      <c r="F334" s="178"/>
      <c r="G334" s="178"/>
      <c r="H334" s="178"/>
      <c r="I334" s="178"/>
      <c r="J334" s="178"/>
      <c r="K334" s="179"/>
    </row>
    <row r="335" spans="1:11" s="180" customFormat="1" outlineLevel="2" x14ac:dyDescent="0.2">
      <c r="A335" s="183" t="s">
        <v>100</v>
      </c>
      <c r="B335" s="227">
        <v>530201</v>
      </c>
      <c r="C335" s="184" t="s">
        <v>296</v>
      </c>
      <c r="D335" s="177">
        <v>186036.35</v>
      </c>
      <c r="E335" s="178"/>
      <c r="F335" s="178"/>
      <c r="G335" s="178"/>
      <c r="H335" s="178"/>
      <c r="I335" s="178"/>
      <c r="J335" s="178"/>
      <c r="K335" s="179"/>
    </row>
    <row r="336" spans="1:11" s="180" customFormat="1" ht="25.5" outlineLevel="2" x14ac:dyDescent="0.2">
      <c r="A336" s="183" t="s">
        <v>100</v>
      </c>
      <c r="B336" s="227">
        <v>530204</v>
      </c>
      <c r="C336" s="184" t="s">
        <v>676</v>
      </c>
      <c r="D336" s="177">
        <v>28379.74</v>
      </c>
      <c r="E336" s="178"/>
      <c r="F336" s="178"/>
      <c r="G336" s="178"/>
      <c r="H336" s="178"/>
      <c r="I336" s="178"/>
      <c r="J336" s="178"/>
      <c r="K336" s="179"/>
    </row>
    <row r="337" spans="1:11" s="180" customFormat="1" ht="25.5" outlineLevel="2" x14ac:dyDescent="0.2">
      <c r="A337" s="183" t="s">
        <v>100</v>
      </c>
      <c r="B337" s="227">
        <v>530207</v>
      </c>
      <c r="C337" s="184" t="s">
        <v>677</v>
      </c>
      <c r="D337" s="177">
        <v>866000</v>
      </c>
      <c r="E337" s="178"/>
      <c r="F337" s="178"/>
      <c r="G337" s="178"/>
      <c r="H337" s="178"/>
      <c r="I337" s="178"/>
      <c r="J337" s="178"/>
      <c r="K337" s="179"/>
    </row>
    <row r="338" spans="1:11" s="180" customFormat="1" outlineLevel="2" x14ac:dyDescent="0.2">
      <c r="A338" s="183" t="s">
        <v>100</v>
      </c>
      <c r="B338" s="227">
        <v>530209</v>
      </c>
      <c r="C338" s="184" t="s">
        <v>678</v>
      </c>
      <c r="D338" s="177">
        <v>356160</v>
      </c>
      <c r="E338" s="178"/>
      <c r="F338" s="178"/>
      <c r="G338" s="178"/>
      <c r="H338" s="178"/>
      <c r="I338" s="178"/>
      <c r="J338" s="178"/>
      <c r="K338" s="179"/>
    </row>
    <row r="339" spans="1:11" s="180" customFormat="1" outlineLevel="2" x14ac:dyDescent="0.2">
      <c r="A339" s="183" t="s">
        <v>100</v>
      </c>
      <c r="B339" s="227">
        <v>530299</v>
      </c>
      <c r="C339" s="184" t="s">
        <v>679</v>
      </c>
      <c r="D339" s="177">
        <v>542082.99</v>
      </c>
      <c r="E339" s="178"/>
      <c r="F339" s="178"/>
      <c r="G339" s="178"/>
      <c r="H339" s="178"/>
      <c r="I339" s="178"/>
      <c r="J339" s="178"/>
      <c r="K339" s="179"/>
    </row>
    <row r="340" spans="1:11" s="180" customFormat="1" ht="25.5" outlineLevel="2" x14ac:dyDescent="0.2">
      <c r="A340" s="183" t="s">
        <v>100</v>
      </c>
      <c r="B340" s="227">
        <v>530303</v>
      </c>
      <c r="C340" s="184" t="s">
        <v>680</v>
      </c>
      <c r="D340" s="177">
        <v>45315.47</v>
      </c>
      <c r="E340" s="178"/>
      <c r="F340" s="178"/>
      <c r="G340" s="178"/>
      <c r="H340" s="178"/>
      <c r="I340" s="178"/>
      <c r="J340" s="178"/>
      <c r="K340" s="179"/>
    </row>
    <row r="341" spans="1:11" s="180" customFormat="1" ht="25.5" outlineLevel="2" x14ac:dyDescent="0.2">
      <c r="A341" s="183" t="s">
        <v>100</v>
      </c>
      <c r="B341" s="227">
        <v>530304</v>
      </c>
      <c r="C341" s="184" t="s">
        <v>681</v>
      </c>
      <c r="D341" s="177">
        <v>20000</v>
      </c>
      <c r="E341" s="178"/>
      <c r="F341" s="178"/>
      <c r="G341" s="178"/>
      <c r="H341" s="178"/>
      <c r="I341" s="178"/>
      <c r="J341" s="178"/>
      <c r="K341" s="179"/>
    </row>
    <row r="342" spans="1:11" s="180" customFormat="1" ht="25.5" outlineLevel="2" x14ac:dyDescent="0.2">
      <c r="A342" s="183" t="s">
        <v>100</v>
      </c>
      <c r="B342" s="227">
        <v>530402</v>
      </c>
      <c r="C342" s="184" t="s">
        <v>682</v>
      </c>
      <c r="D342" s="177">
        <v>1250948.04</v>
      </c>
      <c r="E342" s="178"/>
      <c r="F342" s="178"/>
      <c r="G342" s="178"/>
      <c r="H342" s="178"/>
      <c r="I342" s="178"/>
      <c r="J342" s="178"/>
      <c r="K342" s="179"/>
    </row>
    <row r="343" spans="1:11" s="180" customFormat="1" outlineLevel="2" x14ac:dyDescent="0.2">
      <c r="A343" s="183" t="s">
        <v>100</v>
      </c>
      <c r="B343" s="227">
        <v>530404</v>
      </c>
      <c r="C343" s="184" t="s">
        <v>683</v>
      </c>
      <c r="D343" s="177">
        <v>147416</v>
      </c>
      <c r="E343" s="178"/>
      <c r="F343" s="178"/>
      <c r="G343" s="178"/>
      <c r="H343" s="178"/>
      <c r="I343" s="178"/>
      <c r="J343" s="178"/>
      <c r="K343" s="179"/>
    </row>
    <row r="344" spans="1:11" s="180" customFormat="1" outlineLevel="2" x14ac:dyDescent="0.2">
      <c r="A344" s="183" t="s">
        <v>100</v>
      </c>
      <c r="B344" s="227">
        <v>530405</v>
      </c>
      <c r="C344" s="184" t="s">
        <v>684</v>
      </c>
      <c r="D344" s="177">
        <v>985078.34</v>
      </c>
      <c r="E344" s="178"/>
      <c r="F344" s="178"/>
      <c r="G344" s="178"/>
      <c r="H344" s="178"/>
      <c r="I344" s="178"/>
      <c r="J344" s="178"/>
      <c r="K344" s="179"/>
    </row>
    <row r="345" spans="1:11" s="180" customFormat="1" outlineLevel="2" x14ac:dyDescent="0.2">
      <c r="A345" s="183" t="s">
        <v>100</v>
      </c>
      <c r="B345" s="227">
        <v>530501</v>
      </c>
      <c r="C345" s="184" t="s">
        <v>685</v>
      </c>
      <c r="D345" s="177">
        <v>54042.64</v>
      </c>
      <c r="E345" s="178"/>
      <c r="F345" s="178"/>
      <c r="G345" s="178"/>
      <c r="H345" s="178"/>
      <c r="I345" s="178"/>
      <c r="J345" s="178"/>
      <c r="K345" s="179"/>
    </row>
    <row r="346" spans="1:11" s="180" customFormat="1" outlineLevel="2" x14ac:dyDescent="0.2">
      <c r="A346" s="183" t="s">
        <v>100</v>
      </c>
      <c r="B346" s="227">
        <v>530505</v>
      </c>
      <c r="C346" s="184" t="s">
        <v>686</v>
      </c>
      <c r="D346" s="177">
        <v>212206.32</v>
      </c>
      <c r="E346" s="178"/>
      <c r="F346" s="178"/>
      <c r="G346" s="178"/>
      <c r="H346" s="178"/>
      <c r="I346" s="178"/>
      <c r="J346" s="178"/>
      <c r="K346" s="179"/>
    </row>
    <row r="347" spans="1:11" s="180" customFormat="1" ht="25.5" outlineLevel="2" x14ac:dyDescent="0.2">
      <c r="A347" s="183" t="s">
        <v>100</v>
      </c>
      <c r="B347" s="227">
        <v>530601</v>
      </c>
      <c r="C347" s="184" t="s">
        <v>687</v>
      </c>
      <c r="D347" s="177">
        <v>926517.28</v>
      </c>
      <c r="E347" s="178"/>
      <c r="F347" s="178"/>
      <c r="G347" s="178"/>
      <c r="H347" s="178"/>
      <c r="I347" s="178"/>
      <c r="J347" s="178"/>
      <c r="K347" s="179"/>
    </row>
    <row r="348" spans="1:11" s="180" customFormat="1" outlineLevel="2" x14ac:dyDescent="0.2">
      <c r="A348" s="183" t="s">
        <v>100</v>
      </c>
      <c r="B348" s="227">
        <v>530602</v>
      </c>
      <c r="C348" s="184" t="s">
        <v>688</v>
      </c>
      <c r="D348" s="177">
        <v>64128.55</v>
      </c>
      <c r="E348" s="178"/>
      <c r="F348" s="178"/>
      <c r="G348" s="178"/>
      <c r="H348" s="178"/>
      <c r="I348" s="178"/>
      <c r="J348" s="178"/>
      <c r="K348" s="179"/>
    </row>
    <row r="349" spans="1:11" s="180" customFormat="1" outlineLevel="2" x14ac:dyDescent="0.2">
      <c r="A349" s="183" t="s">
        <v>100</v>
      </c>
      <c r="B349" s="227">
        <v>530603</v>
      </c>
      <c r="C349" s="184" t="s">
        <v>689</v>
      </c>
      <c r="D349" s="177">
        <v>104500</v>
      </c>
      <c r="E349" s="178"/>
      <c r="F349" s="178"/>
      <c r="G349" s="178"/>
      <c r="H349" s="178"/>
      <c r="I349" s="178"/>
      <c r="J349" s="178"/>
      <c r="K349" s="179"/>
    </row>
    <row r="350" spans="1:11" s="180" customFormat="1" ht="25.5" outlineLevel="2" x14ac:dyDescent="0.2">
      <c r="A350" s="183" t="s">
        <v>100</v>
      </c>
      <c r="B350" s="227">
        <v>530703</v>
      </c>
      <c r="C350" s="184" t="s">
        <v>690</v>
      </c>
      <c r="D350" s="177">
        <v>377955.98</v>
      </c>
      <c r="E350" s="178"/>
      <c r="F350" s="178"/>
      <c r="G350" s="178"/>
      <c r="H350" s="178"/>
      <c r="I350" s="178"/>
      <c r="J350" s="178"/>
      <c r="K350" s="179"/>
    </row>
    <row r="351" spans="1:11" s="180" customFormat="1" ht="25.5" outlineLevel="2" x14ac:dyDescent="0.2">
      <c r="A351" s="183" t="s">
        <v>100</v>
      </c>
      <c r="B351" s="227">
        <v>530704</v>
      </c>
      <c r="C351" s="184" t="s">
        <v>691</v>
      </c>
      <c r="D351" s="177">
        <v>903124.92</v>
      </c>
      <c r="E351" s="178"/>
      <c r="F351" s="178"/>
      <c r="G351" s="178"/>
      <c r="H351" s="178"/>
      <c r="I351" s="178"/>
      <c r="J351" s="178"/>
      <c r="K351" s="179"/>
    </row>
    <row r="352" spans="1:11" s="180" customFormat="1" ht="25.5" outlineLevel="2" x14ac:dyDescent="0.2">
      <c r="A352" s="183" t="s">
        <v>100</v>
      </c>
      <c r="B352" s="227">
        <v>530802</v>
      </c>
      <c r="C352" s="184" t="s">
        <v>692</v>
      </c>
      <c r="D352" s="177">
        <v>166330.35999999999</v>
      </c>
      <c r="E352" s="178"/>
      <c r="F352" s="178"/>
      <c r="G352" s="178"/>
      <c r="H352" s="178"/>
      <c r="I352" s="178"/>
      <c r="J352" s="178"/>
      <c r="K352" s="179"/>
    </row>
    <row r="353" spans="1:11" s="180" customFormat="1" outlineLevel="2" x14ac:dyDescent="0.2">
      <c r="A353" s="183" t="s">
        <v>100</v>
      </c>
      <c r="B353" s="227">
        <v>530803</v>
      </c>
      <c r="C353" s="184" t="s">
        <v>326</v>
      </c>
      <c r="D353" s="177">
        <v>547404.97</v>
      </c>
      <c r="E353" s="178"/>
      <c r="F353" s="178"/>
      <c r="G353" s="178"/>
      <c r="H353" s="178"/>
      <c r="I353" s="178"/>
      <c r="J353" s="178"/>
      <c r="K353" s="179"/>
    </row>
    <row r="354" spans="1:11" s="180" customFormat="1" outlineLevel="2" x14ac:dyDescent="0.2">
      <c r="A354" s="183" t="s">
        <v>100</v>
      </c>
      <c r="B354" s="227">
        <v>530804</v>
      </c>
      <c r="C354" s="184" t="s">
        <v>327</v>
      </c>
      <c r="D354" s="177">
        <v>245932.51</v>
      </c>
      <c r="E354" s="178"/>
      <c r="F354" s="178"/>
      <c r="G354" s="178"/>
      <c r="H354" s="178"/>
      <c r="I354" s="178"/>
      <c r="J354" s="178"/>
      <c r="K354" s="179"/>
    </row>
    <row r="355" spans="1:11" s="180" customFormat="1" outlineLevel="2" x14ac:dyDescent="0.2">
      <c r="A355" s="183" t="s">
        <v>100</v>
      </c>
      <c r="B355" s="227">
        <v>530805</v>
      </c>
      <c r="C355" s="184" t="s">
        <v>693</v>
      </c>
      <c r="D355" s="177">
        <v>92761.86</v>
      </c>
      <c r="E355" s="178"/>
      <c r="F355" s="178"/>
      <c r="G355" s="178"/>
      <c r="H355" s="178"/>
      <c r="I355" s="178"/>
      <c r="J355" s="178"/>
      <c r="K355" s="179"/>
    </row>
    <row r="356" spans="1:11" s="180" customFormat="1" ht="25.5" outlineLevel="2" x14ac:dyDescent="0.2">
      <c r="A356" s="183" t="s">
        <v>100</v>
      </c>
      <c r="B356" s="227">
        <v>530807</v>
      </c>
      <c r="C356" s="184" t="s">
        <v>694</v>
      </c>
      <c r="D356" s="177">
        <v>11329.37</v>
      </c>
      <c r="E356" s="178"/>
      <c r="F356" s="178"/>
      <c r="G356" s="178"/>
      <c r="H356" s="178"/>
      <c r="I356" s="178"/>
      <c r="J356" s="178"/>
      <c r="K356" s="179"/>
    </row>
    <row r="357" spans="1:11" s="180" customFormat="1" ht="25.5" outlineLevel="2" x14ac:dyDescent="0.2">
      <c r="A357" s="183" t="s">
        <v>100</v>
      </c>
      <c r="B357" s="227">
        <v>530809</v>
      </c>
      <c r="C357" s="184" t="s">
        <v>695</v>
      </c>
      <c r="D357" s="177">
        <v>18200</v>
      </c>
      <c r="E357" s="178"/>
      <c r="F357" s="178"/>
      <c r="G357" s="178"/>
      <c r="H357" s="178"/>
      <c r="I357" s="178"/>
      <c r="J357" s="178"/>
      <c r="K357" s="179"/>
    </row>
    <row r="358" spans="1:11" s="180" customFormat="1" ht="25.5" outlineLevel="2" x14ac:dyDescent="0.2">
      <c r="A358" s="183" t="s">
        <v>100</v>
      </c>
      <c r="B358" s="227">
        <v>530810</v>
      </c>
      <c r="C358" s="184" t="s">
        <v>696</v>
      </c>
      <c r="D358" s="177">
        <v>125680</v>
      </c>
      <c r="E358" s="178"/>
      <c r="F358" s="178"/>
      <c r="G358" s="178"/>
      <c r="H358" s="178"/>
      <c r="I358" s="178"/>
      <c r="J358" s="178"/>
      <c r="K358" s="179"/>
    </row>
    <row r="359" spans="1:11" s="180" customFormat="1" outlineLevel="2" x14ac:dyDescent="0.2">
      <c r="A359" s="183" t="s">
        <v>100</v>
      </c>
      <c r="B359" s="227">
        <v>530813</v>
      </c>
      <c r="C359" s="184" t="s">
        <v>697</v>
      </c>
      <c r="D359" s="177">
        <v>248933.37</v>
      </c>
      <c r="E359" s="178"/>
      <c r="F359" s="178"/>
      <c r="G359" s="178"/>
      <c r="H359" s="178"/>
      <c r="I359" s="178"/>
      <c r="J359" s="178"/>
      <c r="K359" s="179"/>
    </row>
    <row r="360" spans="1:11" s="180" customFormat="1" outlineLevel="2" x14ac:dyDescent="0.2">
      <c r="A360" s="183" t="s">
        <v>100</v>
      </c>
      <c r="B360" s="227">
        <v>530899</v>
      </c>
      <c r="C360" s="184" t="s">
        <v>698</v>
      </c>
      <c r="D360" s="177">
        <v>56288</v>
      </c>
      <c r="E360" s="178"/>
      <c r="F360" s="178"/>
      <c r="G360" s="178"/>
      <c r="H360" s="178"/>
      <c r="I360" s="178"/>
      <c r="J360" s="178"/>
      <c r="K360" s="179"/>
    </row>
    <row r="361" spans="1:11" s="180" customFormat="1" outlineLevel="2" x14ac:dyDescent="0.2">
      <c r="A361" s="183" t="s">
        <v>100</v>
      </c>
      <c r="B361" s="227">
        <v>539901</v>
      </c>
      <c r="C361" s="184" t="s">
        <v>699</v>
      </c>
      <c r="D361" s="177">
        <v>12096</v>
      </c>
      <c r="E361" s="178"/>
      <c r="F361" s="178"/>
      <c r="G361" s="178"/>
      <c r="H361" s="178"/>
      <c r="I361" s="178"/>
      <c r="J361" s="178"/>
      <c r="K361" s="179"/>
    </row>
    <row r="362" spans="1:11" s="180" customFormat="1" outlineLevel="2" x14ac:dyDescent="0.2">
      <c r="A362" s="183" t="s">
        <v>100</v>
      </c>
      <c r="B362" s="227">
        <v>560201</v>
      </c>
      <c r="C362" s="184" t="s">
        <v>700</v>
      </c>
      <c r="D362" s="177">
        <v>546000</v>
      </c>
      <c r="E362" s="178"/>
      <c r="F362" s="178"/>
      <c r="G362" s="178"/>
      <c r="H362" s="178"/>
      <c r="I362" s="178"/>
      <c r="J362" s="178"/>
      <c r="K362" s="179"/>
    </row>
    <row r="363" spans="1:11" s="180" customFormat="1" outlineLevel="2" x14ac:dyDescent="0.2">
      <c r="A363" s="183" t="s">
        <v>100</v>
      </c>
      <c r="B363" s="227">
        <v>560301</v>
      </c>
      <c r="C363" s="184" t="s">
        <v>701</v>
      </c>
      <c r="D363" s="177">
        <v>7422884.4500000002</v>
      </c>
      <c r="E363" s="178"/>
      <c r="F363" s="178"/>
      <c r="G363" s="178"/>
      <c r="H363" s="178"/>
      <c r="I363" s="178"/>
      <c r="J363" s="178"/>
      <c r="K363" s="179"/>
    </row>
    <row r="364" spans="1:11" s="180" customFormat="1" ht="25.5" outlineLevel="2" x14ac:dyDescent="0.2">
      <c r="A364" s="183" t="s">
        <v>100</v>
      </c>
      <c r="B364" s="227">
        <v>570199</v>
      </c>
      <c r="C364" s="184" t="s">
        <v>335</v>
      </c>
      <c r="D364" s="177">
        <v>50000</v>
      </c>
      <c r="E364" s="178"/>
      <c r="F364" s="178"/>
      <c r="G364" s="178"/>
      <c r="H364" s="178"/>
      <c r="I364" s="178"/>
      <c r="J364" s="178"/>
      <c r="K364" s="179"/>
    </row>
    <row r="365" spans="1:11" s="180" customFormat="1" outlineLevel="2" x14ac:dyDescent="0.2">
      <c r="A365" s="183" t="s">
        <v>100</v>
      </c>
      <c r="B365" s="227">
        <v>570201</v>
      </c>
      <c r="C365" s="184" t="s">
        <v>336</v>
      </c>
      <c r="D365" s="177">
        <v>3564955.61</v>
      </c>
      <c r="E365" s="178"/>
      <c r="F365" s="178"/>
      <c r="G365" s="178"/>
      <c r="H365" s="178"/>
      <c r="I365" s="178"/>
      <c r="J365" s="178"/>
      <c r="K365" s="179"/>
    </row>
    <row r="366" spans="1:11" s="180" customFormat="1" ht="25.5" outlineLevel="2" x14ac:dyDescent="0.2">
      <c r="A366" s="183" t="s">
        <v>100</v>
      </c>
      <c r="B366" s="227">
        <v>580102</v>
      </c>
      <c r="C366" s="184" t="s">
        <v>702</v>
      </c>
      <c r="D366" s="177">
        <v>907147</v>
      </c>
      <c r="E366" s="178"/>
      <c r="F366" s="178"/>
      <c r="G366" s="178"/>
      <c r="H366" s="178"/>
      <c r="I366" s="178"/>
      <c r="J366" s="178"/>
      <c r="K366" s="179"/>
    </row>
    <row r="367" spans="1:11" s="180" customFormat="1" ht="25.5" outlineLevel="2" x14ac:dyDescent="0.2">
      <c r="A367" s="183" t="s">
        <v>100</v>
      </c>
      <c r="B367" s="227">
        <v>580103</v>
      </c>
      <c r="C367" s="184" t="s">
        <v>703</v>
      </c>
      <c r="D367" s="177">
        <v>79415.460000000006</v>
      </c>
      <c r="E367" s="178"/>
      <c r="F367" s="178"/>
      <c r="G367" s="178"/>
      <c r="H367" s="178"/>
      <c r="I367" s="178"/>
      <c r="J367" s="178"/>
      <c r="K367" s="179"/>
    </row>
    <row r="368" spans="1:11" s="180" customFormat="1" outlineLevel="2" x14ac:dyDescent="0.2">
      <c r="A368" s="183" t="s">
        <v>100</v>
      </c>
      <c r="B368" s="227">
        <v>610105</v>
      </c>
      <c r="C368" s="184" t="s">
        <v>278</v>
      </c>
      <c r="D368" s="177">
        <v>17125965.300000001</v>
      </c>
      <c r="E368" s="178"/>
      <c r="F368" s="178"/>
      <c r="G368" s="178"/>
      <c r="H368" s="178"/>
      <c r="I368" s="178"/>
      <c r="J368" s="178"/>
      <c r="K368" s="179"/>
    </row>
    <row r="369" spans="1:11" s="180" customFormat="1" outlineLevel="2" x14ac:dyDescent="0.2">
      <c r="A369" s="183" t="s">
        <v>100</v>
      </c>
      <c r="B369" s="227">
        <v>610109</v>
      </c>
      <c r="C369" s="184" t="s">
        <v>704</v>
      </c>
      <c r="D369" s="177">
        <v>81189.600000000006</v>
      </c>
      <c r="E369" s="178"/>
      <c r="F369" s="178"/>
      <c r="G369" s="178"/>
      <c r="H369" s="178"/>
      <c r="I369" s="178"/>
      <c r="J369" s="178"/>
      <c r="K369" s="179"/>
    </row>
    <row r="370" spans="1:11" s="180" customFormat="1" outlineLevel="2" x14ac:dyDescent="0.2">
      <c r="A370" s="183" t="s">
        <v>100</v>
      </c>
      <c r="B370" s="227">
        <v>610203</v>
      </c>
      <c r="C370" s="184" t="s">
        <v>280</v>
      </c>
      <c r="D370" s="177">
        <v>1607182.48</v>
      </c>
      <c r="E370" s="178"/>
      <c r="F370" s="178"/>
      <c r="G370" s="178"/>
      <c r="H370" s="178"/>
      <c r="I370" s="178"/>
      <c r="J370" s="178"/>
      <c r="K370" s="179"/>
    </row>
    <row r="371" spans="1:11" s="180" customFormat="1" outlineLevel="2" x14ac:dyDescent="0.2">
      <c r="A371" s="183" t="s">
        <v>100</v>
      </c>
      <c r="B371" s="227">
        <v>610204</v>
      </c>
      <c r="C371" s="184" t="s">
        <v>281</v>
      </c>
      <c r="D371" s="177">
        <v>449575</v>
      </c>
      <c r="E371" s="178"/>
      <c r="F371" s="178"/>
      <c r="G371" s="178"/>
      <c r="H371" s="178"/>
      <c r="I371" s="178"/>
      <c r="J371" s="178"/>
      <c r="K371" s="179"/>
    </row>
    <row r="372" spans="1:11" s="180" customFormat="1" outlineLevel="2" x14ac:dyDescent="0.2">
      <c r="A372" s="183" t="s">
        <v>100</v>
      </c>
      <c r="B372" s="227">
        <v>610235</v>
      </c>
      <c r="C372" s="184" t="s">
        <v>705</v>
      </c>
      <c r="D372" s="177">
        <v>615563.28</v>
      </c>
      <c r="E372" s="178"/>
      <c r="F372" s="178"/>
      <c r="G372" s="178"/>
      <c r="H372" s="178"/>
      <c r="I372" s="178"/>
      <c r="J372" s="178"/>
      <c r="K372" s="179"/>
    </row>
    <row r="373" spans="1:11" s="180" customFormat="1" ht="25.5" outlineLevel="2" x14ac:dyDescent="0.2">
      <c r="A373" s="183" t="s">
        <v>100</v>
      </c>
      <c r="B373" s="227">
        <v>610304</v>
      </c>
      <c r="C373" s="184" t="s">
        <v>667</v>
      </c>
      <c r="D373" s="177">
        <v>69315</v>
      </c>
      <c r="E373" s="178"/>
      <c r="F373" s="178"/>
      <c r="G373" s="178"/>
      <c r="H373" s="178"/>
      <c r="I373" s="178"/>
      <c r="J373" s="178"/>
      <c r="K373" s="179"/>
    </row>
    <row r="374" spans="1:11" s="180" customFormat="1" outlineLevel="2" x14ac:dyDescent="0.2">
      <c r="A374" s="183" t="s">
        <v>100</v>
      </c>
      <c r="B374" s="227">
        <v>610306</v>
      </c>
      <c r="C374" s="184" t="s">
        <v>668</v>
      </c>
      <c r="D374" s="177">
        <v>1293600</v>
      </c>
      <c r="E374" s="178"/>
      <c r="F374" s="178"/>
      <c r="G374" s="178"/>
      <c r="H374" s="178"/>
      <c r="I374" s="178"/>
      <c r="J374" s="178"/>
      <c r="K374" s="179"/>
    </row>
    <row r="375" spans="1:11" s="180" customFormat="1" outlineLevel="2" x14ac:dyDescent="0.2">
      <c r="A375" s="183" t="s">
        <v>100</v>
      </c>
      <c r="B375" s="227">
        <v>610401</v>
      </c>
      <c r="C375" s="184" t="s">
        <v>669</v>
      </c>
      <c r="D375" s="177">
        <v>39739.199999999997</v>
      </c>
      <c r="E375" s="178"/>
      <c r="F375" s="178"/>
      <c r="G375" s="178"/>
      <c r="H375" s="178"/>
      <c r="I375" s="178"/>
      <c r="J375" s="178"/>
      <c r="K375" s="179"/>
    </row>
    <row r="376" spans="1:11" s="180" customFormat="1" outlineLevel="2" x14ac:dyDescent="0.2">
      <c r="A376" s="183" t="s">
        <v>100</v>
      </c>
      <c r="B376" s="227">
        <v>610408</v>
      </c>
      <c r="C376" s="184" t="s">
        <v>670</v>
      </c>
      <c r="D376" s="177">
        <v>132239.4</v>
      </c>
      <c r="E376" s="178"/>
      <c r="F376" s="178"/>
      <c r="G376" s="178"/>
      <c r="H376" s="178"/>
      <c r="I376" s="178"/>
      <c r="J376" s="178"/>
      <c r="K376" s="179"/>
    </row>
    <row r="377" spans="1:11" s="180" customFormat="1" outlineLevel="2" x14ac:dyDescent="0.2">
      <c r="A377" s="183" t="s">
        <v>100</v>
      </c>
      <c r="B377" s="227">
        <v>610504</v>
      </c>
      <c r="C377" s="184" t="s">
        <v>671</v>
      </c>
      <c r="D377" s="177">
        <v>256152.81</v>
      </c>
      <c r="E377" s="178"/>
      <c r="F377" s="178"/>
      <c r="G377" s="178"/>
      <c r="H377" s="178"/>
      <c r="I377" s="178"/>
      <c r="J377" s="178"/>
      <c r="K377" s="179"/>
    </row>
    <row r="378" spans="1:11" s="180" customFormat="1" ht="25.5" outlineLevel="2" x14ac:dyDescent="0.2">
      <c r="A378" s="183" t="s">
        <v>100</v>
      </c>
      <c r="B378" s="227">
        <v>610509</v>
      </c>
      <c r="C378" s="184" t="s">
        <v>672</v>
      </c>
      <c r="D378" s="177">
        <v>2129837.4</v>
      </c>
      <c r="E378" s="178"/>
      <c r="F378" s="178"/>
      <c r="G378" s="178"/>
      <c r="H378" s="178"/>
      <c r="I378" s="178"/>
      <c r="J378" s="178"/>
      <c r="K378" s="179"/>
    </row>
    <row r="379" spans="1:11" s="180" customFormat="1" outlineLevel="2" x14ac:dyDescent="0.2">
      <c r="A379" s="183" t="s">
        <v>100</v>
      </c>
      <c r="B379" s="227">
        <v>610601</v>
      </c>
      <c r="C379" s="184" t="s">
        <v>287</v>
      </c>
      <c r="D379" s="177">
        <v>2343996.12</v>
      </c>
      <c r="E379" s="178"/>
      <c r="F379" s="178"/>
      <c r="G379" s="178"/>
      <c r="H379" s="178"/>
      <c r="I379" s="178"/>
      <c r="J379" s="178"/>
      <c r="K379" s="179"/>
    </row>
    <row r="380" spans="1:11" s="180" customFormat="1" outlineLevel="2" x14ac:dyDescent="0.2">
      <c r="A380" s="183" t="s">
        <v>100</v>
      </c>
      <c r="B380" s="227">
        <v>610602</v>
      </c>
      <c r="C380" s="184" t="s">
        <v>288</v>
      </c>
      <c r="D380" s="177">
        <v>1555263.24</v>
      </c>
      <c r="E380" s="178"/>
      <c r="F380" s="178"/>
      <c r="G380" s="178"/>
      <c r="H380" s="178"/>
      <c r="I380" s="178"/>
      <c r="J380" s="178"/>
      <c r="K380" s="179"/>
    </row>
    <row r="381" spans="1:11" s="180" customFormat="1" outlineLevel="2" x14ac:dyDescent="0.2">
      <c r="A381" s="183" t="s">
        <v>100</v>
      </c>
      <c r="B381" s="227">
        <v>610706</v>
      </c>
      <c r="C381" s="184" t="s">
        <v>706</v>
      </c>
      <c r="D381" s="177">
        <v>2300371.17</v>
      </c>
      <c r="E381" s="178"/>
      <c r="F381" s="178"/>
      <c r="G381" s="178"/>
      <c r="H381" s="178"/>
      <c r="I381" s="178"/>
      <c r="J381" s="178"/>
      <c r="K381" s="179"/>
    </row>
    <row r="382" spans="1:11" s="180" customFormat="1" outlineLevel="2" x14ac:dyDescent="0.2">
      <c r="A382" s="183" t="s">
        <v>100</v>
      </c>
      <c r="B382" s="227">
        <v>610507</v>
      </c>
      <c r="C382" s="184" t="s">
        <v>282</v>
      </c>
      <c r="D382" s="177">
        <v>4426.9799999999996</v>
      </c>
      <c r="E382" s="178"/>
      <c r="F382" s="178"/>
      <c r="G382" s="178"/>
      <c r="H382" s="178"/>
      <c r="I382" s="178"/>
      <c r="J382" s="178"/>
      <c r="K382" s="179"/>
    </row>
    <row r="383" spans="1:11" s="180" customFormat="1" outlineLevel="2" x14ac:dyDescent="0.2">
      <c r="A383" s="183" t="s">
        <v>100</v>
      </c>
      <c r="B383" s="227">
        <v>630104</v>
      </c>
      <c r="C383" s="184" t="s">
        <v>293</v>
      </c>
      <c r="D383" s="177">
        <v>1600000</v>
      </c>
      <c r="E383" s="178"/>
      <c r="F383" s="178"/>
      <c r="G383" s="178"/>
      <c r="H383" s="178"/>
      <c r="I383" s="178"/>
      <c r="J383" s="178"/>
      <c r="K383" s="179"/>
    </row>
    <row r="384" spans="1:11" s="180" customFormat="1" outlineLevel="2" x14ac:dyDescent="0.2">
      <c r="A384" s="183" t="s">
        <v>100</v>
      </c>
      <c r="B384" s="227">
        <v>630106</v>
      </c>
      <c r="C384" s="184" t="s">
        <v>295</v>
      </c>
      <c r="D384" s="177">
        <v>12258</v>
      </c>
      <c r="E384" s="178"/>
      <c r="F384" s="178"/>
      <c r="G384" s="178"/>
      <c r="H384" s="178"/>
      <c r="I384" s="178"/>
      <c r="J384" s="178"/>
      <c r="K384" s="179"/>
    </row>
    <row r="385" spans="1:11" s="180" customFormat="1" outlineLevel="2" x14ac:dyDescent="0.2">
      <c r="A385" s="183" t="s">
        <v>100</v>
      </c>
      <c r="B385" s="227">
        <v>630201</v>
      </c>
      <c r="C385" s="184" t="s">
        <v>296</v>
      </c>
      <c r="D385" s="177">
        <v>565196.21</v>
      </c>
      <c r="E385" s="178"/>
      <c r="F385" s="178"/>
      <c r="G385" s="178"/>
      <c r="H385" s="178"/>
      <c r="I385" s="178"/>
      <c r="J385" s="178"/>
      <c r="K385" s="179"/>
    </row>
    <row r="386" spans="1:11" s="180" customFormat="1" ht="25.5" outlineLevel="2" x14ac:dyDescent="0.2">
      <c r="A386" s="183" t="s">
        <v>100</v>
      </c>
      <c r="B386" s="227">
        <v>630204</v>
      </c>
      <c r="C386" s="184" t="s">
        <v>707</v>
      </c>
      <c r="D386" s="177">
        <v>34300.480000000003</v>
      </c>
      <c r="E386" s="178"/>
      <c r="F386" s="178"/>
      <c r="G386" s="178"/>
      <c r="H386" s="178"/>
      <c r="I386" s="178"/>
      <c r="J386" s="178"/>
      <c r="K386" s="179"/>
    </row>
    <row r="387" spans="1:11" s="180" customFormat="1" outlineLevel="2" x14ac:dyDescent="0.2">
      <c r="A387" s="183" t="s">
        <v>100</v>
      </c>
      <c r="B387" s="227">
        <v>630208</v>
      </c>
      <c r="C387" s="184" t="s">
        <v>708</v>
      </c>
      <c r="D387" s="177">
        <v>4579876.62</v>
      </c>
      <c r="E387" s="178"/>
      <c r="F387" s="178"/>
      <c r="G387" s="178"/>
      <c r="H387" s="178"/>
      <c r="I387" s="178"/>
      <c r="J387" s="178"/>
      <c r="K387" s="179"/>
    </row>
    <row r="388" spans="1:11" s="180" customFormat="1" outlineLevel="2" x14ac:dyDescent="0.2">
      <c r="A388" s="183" t="s">
        <v>100</v>
      </c>
      <c r="B388" s="227">
        <v>630299</v>
      </c>
      <c r="C388" s="184" t="s">
        <v>679</v>
      </c>
      <c r="D388" s="177">
        <v>5274781.26</v>
      </c>
      <c r="E388" s="178"/>
      <c r="F388" s="178"/>
      <c r="G388" s="178"/>
      <c r="H388" s="178"/>
      <c r="I388" s="178"/>
      <c r="J388" s="178"/>
      <c r="K388" s="179"/>
    </row>
    <row r="389" spans="1:11" s="180" customFormat="1" ht="25.5" outlineLevel="2" x14ac:dyDescent="0.2">
      <c r="A389" s="183" t="s">
        <v>100</v>
      </c>
      <c r="B389" s="227">
        <v>630402</v>
      </c>
      <c r="C389" s="184" t="s">
        <v>682</v>
      </c>
      <c r="D389" s="177">
        <v>8778.7800000000007</v>
      </c>
      <c r="E389" s="178"/>
      <c r="F389" s="178"/>
      <c r="G389" s="178"/>
      <c r="H389" s="178"/>
      <c r="I389" s="178"/>
      <c r="J389" s="178"/>
      <c r="K389" s="179"/>
    </row>
    <row r="390" spans="1:11" s="180" customFormat="1" outlineLevel="2" x14ac:dyDescent="0.2">
      <c r="A390" s="183" t="s">
        <v>100</v>
      </c>
      <c r="B390" s="227">
        <v>630404</v>
      </c>
      <c r="C390" s="184" t="s">
        <v>709</v>
      </c>
      <c r="D390" s="177">
        <v>1378795.96</v>
      </c>
      <c r="E390" s="178"/>
      <c r="F390" s="178"/>
      <c r="G390" s="178"/>
      <c r="H390" s="178"/>
      <c r="I390" s="178"/>
      <c r="J390" s="178"/>
      <c r="K390" s="179"/>
    </row>
    <row r="391" spans="1:11" s="180" customFormat="1" ht="25.5" outlineLevel="2" x14ac:dyDescent="0.2">
      <c r="A391" s="183" t="s">
        <v>100</v>
      </c>
      <c r="B391" s="227">
        <v>630499</v>
      </c>
      <c r="C391" s="184" t="s">
        <v>710</v>
      </c>
      <c r="D391" s="177">
        <v>9856637.8000000007</v>
      </c>
      <c r="E391" s="178"/>
      <c r="F391" s="178"/>
      <c r="G391" s="178"/>
      <c r="H391" s="178"/>
      <c r="I391" s="178"/>
      <c r="J391" s="178"/>
      <c r="K391" s="179"/>
    </row>
    <row r="392" spans="1:11" s="180" customFormat="1" ht="38.25" outlineLevel="2" x14ac:dyDescent="0.2">
      <c r="A392" s="183" t="s">
        <v>100</v>
      </c>
      <c r="B392" s="227">
        <v>630502</v>
      </c>
      <c r="C392" s="184" t="s">
        <v>711</v>
      </c>
      <c r="D392" s="177">
        <v>236655.44</v>
      </c>
      <c r="E392" s="178"/>
      <c r="F392" s="178"/>
      <c r="G392" s="178"/>
      <c r="H392" s="178"/>
      <c r="I392" s="178"/>
      <c r="J392" s="178"/>
      <c r="K392" s="179"/>
    </row>
    <row r="393" spans="1:11" s="180" customFormat="1" ht="25.5" outlineLevel="2" x14ac:dyDescent="0.2">
      <c r="A393" s="183" t="s">
        <v>100</v>
      </c>
      <c r="B393" s="227">
        <v>630601</v>
      </c>
      <c r="C393" s="184" t="s">
        <v>687</v>
      </c>
      <c r="D393" s="177">
        <v>1245677.4099999999</v>
      </c>
      <c r="E393" s="178"/>
      <c r="F393" s="178"/>
      <c r="G393" s="178"/>
      <c r="H393" s="178"/>
      <c r="I393" s="178"/>
      <c r="J393" s="178"/>
      <c r="K393" s="179"/>
    </row>
    <row r="394" spans="1:11" s="180" customFormat="1" outlineLevel="2" x14ac:dyDescent="0.2">
      <c r="A394" s="183" t="s">
        <v>100</v>
      </c>
      <c r="B394" s="227">
        <v>630602</v>
      </c>
      <c r="C394" s="184" t="s">
        <v>688</v>
      </c>
      <c r="D394" s="177">
        <v>122640</v>
      </c>
      <c r="E394" s="178"/>
      <c r="F394" s="178"/>
      <c r="G394" s="178"/>
      <c r="H394" s="178"/>
      <c r="I394" s="178"/>
      <c r="J394" s="178"/>
      <c r="K394" s="179"/>
    </row>
    <row r="395" spans="1:11" s="180" customFormat="1" outlineLevel="2" x14ac:dyDescent="0.2">
      <c r="A395" s="183" t="s">
        <v>100</v>
      </c>
      <c r="B395" s="227">
        <v>630603</v>
      </c>
      <c r="C395" s="184" t="s">
        <v>689</v>
      </c>
      <c r="D395" s="177">
        <v>187000</v>
      </c>
      <c r="E395" s="178"/>
      <c r="F395" s="178"/>
      <c r="G395" s="178"/>
      <c r="H395" s="178"/>
      <c r="I395" s="178"/>
      <c r="J395" s="178"/>
      <c r="K395" s="179"/>
    </row>
    <row r="396" spans="1:11" s="180" customFormat="1" ht="25.5" outlineLevel="2" x14ac:dyDescent="0.2">
      <c r="A396" s="183" t="s">
        <v>100</v>
      </c>
      <c r="B396" s="227">
        <v>630702</v>
      </c>
      <c r="C396" s="184" t="s">
        <v>712</v>
      </c>
      <c r="D396" s="177">
        <v>190400</v>
      </c>
      <c r="E396" s="178"/>
      <c r="F396" s="178"/>
      <c r="G396" s="178"/>
      <c r="H396" s="178"/>
      <c r="I396" s="178"/>
      <c r="J396" s="178"/>
      <c r="K396" s="179"/>
    </row>
    <row r="397" spans="1:11" s="180" customFormat="1" ht="25.5" outlineLevel="2" x14ac:dyDescent="0.2">
      <c r="A397" s="183" t="s">
        <v>100</v>
      </c>
      <c r="B397" s="227">
        <v>630704</v>
      </c>
      <c r="C397" s="184" t="s">
        <v>713</v>
      </c>
      <c r="D397" s="177">
        <v>225232</v>
      </c>
      <c r="E397" s="178"/>
      <c r="F397" s="178"/>
      <c r="G397" s="178"/>
      <c r="H397" s="178"/>
      <c r="I397" s="178"/>
      <c r="J397" s="178"/>
      <c r="K397" s="179"/>
    </row>
    <row r="398" spans="1:11" s="180" customFormat="1" ht="25.5" outlineLevel="2" x14ac:dyDescent="0.2">
      <c r="A398" s="183" t="s">
        <v>100</v>
      </c>
      <c r="B398" s="227">
        <v>630802</v>
      </c>
      <c r="C398" s="184" t="s">
        <v>714</v>
      </c>
      <c r="D398" s="177">
        <v>1174802.74</v>
      </c>
      <c r="E398" s="178"/>
      <c r="F398" s="178"/>
      <c r="G398" s="178"/>
      <c r="H398" s="178"/>
      <c r="I398" s="178"/>
      <c r="J398" s="178"/>
      <c r="K398" s="179"/>
    </row>
    <row r="399" spans="1:11" s="180" customFormat="1" outlineLevel="2" x14ac:dyDescent="0.2">
      <c r="A399" s="183" t="s">
        <v>100</v>
      </c>
      <c r="B399" s="227">
        <v>630803</v>
      </c>
      <c r="C399" s="184" t="s">
        <v>326</v>
      </c>
      <c r="D399" s="177">
        <v>4000</v>
      </c>
      <c r="E399" s="178"/>
      <c r="F399" s="178"/>
      <c r="G399" s="178"/>
      <c r="H399" s="178"/>
      <c r="I399" s="178"/>
      <c r="J399" s="178"/>
      <c r="K399" s="179"/>
    </row>
    <row r="400" spans="1:11" s="180" customFormat="1" outlineLevel="2" x14ac:dyDescent="0.2">
      <c r="A400" s="183" t="s">
        <v>100</v>
      </c>
      <c r="B400" s="227">
        <v>630806</v>
      </c>
      <c r="C400" s="184" t="s">
        <v>715</v>
      </c>
      <c r="D400" s="177">
        <v>80920</v>
      </c>
      <c r="E400" s="178"/>
      <c r="F400" s="178"/>
      <c r="G400" s="178"/>
      <c r="H400" s="178"/>
      <c r="I400" s="178"/>
      <c r="J400" s="178"/>
      <c r="K400" s="179"/>
    </row>
    <row r="401" spans="1:11" s="180" customFormat="1" ht="25.5" outlineLevel="2" x14ac:dyDescent="0.2">
      <c r="A401" s="183" t="s">
        <v>100</v>
      </c>
      <c r="B401" s="227">
        <v>630810</v>
      </c>
      <c r="C401" s="184" t="s">
        <v>696</v>
      </c>
      <c r="D401" s="177">
        <v>473789.61</v>
      </c>
      <c r="E401" s="178"/>
      <c r="F401" s="178"/>
      <c r="G401" s="178"/>
      <c r="H401" s="178"/>
      <c r="I401" s="178"/>
      <c r="J401" s="178"/>
      <c r="K401" s="179"/>
    </row>
    <row r="402" spans="1:11" s="180" customFormat="1" ht="25.5" outlineLevel="2" x14ac:dyDescent="0.2">
      <c r="A402" s="183" t="s">
        <v>100</v>
      </c>
      <c r="B402" s="227">
        <v>630811</v>
      </c>
      <c r="C402" s="184" t="s">
        <v>716</v>
      </c>
      <c r="D402" s="177">
        <v>2883094.51</v>
      </c>
      <c r="E402" s="178"/>
      <c r="F402" s="178"/>
      <c r="G402" s="178"/>
      <c r="H402" s="178"/>
      <c r="I402" s="178"/>
      <c r="J402" s="178"/>
      <c r="K402" s="179"/>
    </row>
    <row r="403" spans="1:11" s="180" customFormat="1" outlineLevel="2" x14ac:dyDescent="0.2">
      <c r="A403" s="183" t="s">
        <v>100</v>
      </c>
      <c r="B403" s="227">
        <v>630813</v>
      </c>
      <c r="C403" s="184" t="s">
        <v>697</v>
      </c>
      <c r="D403" s="177">
        <v>703740.34</v>
      </c>
      <c r="E403" s="178"/>
      <c r="F403" s="178"/>
      <c r="G403" s="178"/>
      <c r="H403" s="178"/>
      <c r="I403" s="178"/>
      <c r="J403" s="178"/>
      <c r="K403" s="179"/>
    </row>
    <row r="404" spans="1:11" s="180" customFormat="1" outlineLevel="2" x14ac:dyDescent="0.2">
      <c r="A404" s="183" t="s">
        <v>100</v>
      </c>
      <c r="B404" s="227">
        <v>630899</v>
      </c>
      <c r="C404" s="184" t="s">
        <v>698</v>
      </c>
      <c r="D404" s="177">
        <v>4356886.33</v>
      </c>
      <c r="E404" s="178"/>
      <c r="F404" s="178"/>
      <c r="G404" s="178"/>
      <c r="H404" s="178"/>
      <c r="I404" s="178"/>
      <c r="J404" s="178"/>
      <c r="K404" s="179"/>
    </row>
    <row r="405" spans="1:11" s="180" customFormat="1" outlineLevel="2" x14ac:dyDescent="0.2">
      <c r="A405" s="183" t="s">
        <v>100</v>
      </c>
      <c r="B405" s="227">
        <v>639901</v>
      </c>
      <c r="C405" s="184" t="s">
        <v>717</v>
      </c>
      <c r="D405" s="177">
        <v>224948</v>
      </c>
      <c r="E405" s="178"/>
      <c r="F405" s="178"/>
      <c r="G405" s="178"/>
      <c r="H405" s="178"/>
      <c r="I405" s="178"/>
      <c r="J405" s="178"/>
      <c r="K405" s="179"/>
    </row>
    <row r="406" spans="1:11" s="180" customFormat="1" outlineLevel="2" x14ac:dyDescent="0.2">
      <c r="A406" s="183" t="s">
        <v>100</v>
      </c>
      <c r="B406" s="227">
        <v>631002</v>
      </c>
      <c r="C406" s="184" t="s">
        <v>718</v>
      </c>
      <c r="D406" s="177">
        <v>0</v>
      </c>
      <c r="E406" s="178"/>
      <c r="F406" s="178"/>
      <c r="G406" s="178"/>
      <c r="H406" s="178"/>
      <c r="I406" s="178"/>
      <c r="J406" s="178"/>
      <c r="K406" s="179"/>
    </row>
    <row r="407" spans="1:11" s="180" customFormat="1" outlineLevel="2" x14ac:dyDescent="0.2">
      <c r="A407" s="183" t="s">
        <v>100</v>
      </c>
      <c r="B407" s="227">
        <v>670102</v>
      </c>
      <c r="C407" s="184" t="s">
        <v>719</v>
      </c>
      <c r="D407" s="177">
        <v>85000</v>
      </c>
      <c r="E407" s="178"/>
      <c r="F407" s="178"/>
      <c r="G407" s="178"/>
      <c r="H407" s="178"/>
      <c r="I407" s="178"/>
      <c r="J407" s="178"/>
      <c r="K407" s="179"/>
    </row>
    <row r="408" spans="1:11" s="180" customFormat="1" outlineLevel="2" x14ac:dyDescent="0.2">
      <c r="A408" s="183" t="s">
        <v>100</v>
      </c>
      <c r="B408" s="227">
        <v>710105</v>
      </c>
      <c r="C408" s="184" t="s">
        <v>278</v>
      </c>
      <c r="D408" s="177">
        <v>3456398.13</v>
      </c>
      <c r="E408" s="178"/>
      <c r="F408" s="178"/>
      <c r="G408" s="178"/>
      <c r="H408" s="178"/>
      <c r="I408" s="178"/>
      <c r="J408" s="178"/>
      <c r="K408" s="179"/>
    </row>
    <row r="409" spans="1:11" s="180" customFormat="1" outlineLevel="2" x14ac:dyDescent="0.2">
      <c r="A409" s="183" t="s">
        <v>100</v>
      </c>
      <c r="B409" s="227">
        <v>710203</v>
      </c>
      <c r="C409" s="184" t="s">
        <v>280</v>
      </c>
      <c r="D409" s="177">
        <v>306844.53000000003</v>
      </c>
      <c r="E409" s="178"/>
      <c r="F409" s="178"/>
      <c r="G409" s="178"/>
      <c r="H409" s="178"/>
      <c r="I409" s="178"/>
      <c r="J409" s="178"/>
      <c r="K409" s="179"/>
    </row>
    <row r="410" spans="1:11" s="180" customFormat="1" outlineLevel="2" x14ac:dyDescent="0.2">
      <c r="A410" s="183" t="s">
        <v>100</v>
      </c>
      <c r="B410" s="227">
        <v>710204</v>
      </c>
      <c r="C410" s="184" t="s">
        <v>281</v>
      </c>
      <c r="D410" s="177">
        <v>64959</v>
      </c>
      <c r="E410" s="178"/>
      <c r="F410" s="178"/>
      <c r="G410" s="178"/>
      <c r="H410" s="178"/>
      <c r="I410" s="178"/>
      <c r="J410" s="178"/>
      <c r="K410" s="179"/>
    </row>
    <row r="411" spans="1:11" s="180" customFormat="1" ht="25.5" outlineLevel="2" x14ac:dyDescent="0.2">
      <c r="A411" s="183" t="s">
        <v>100</v>
      </c>
      <c r="B411" s="227">
        <v>710235</v>
      </c>
      <c r="C411" s="184" t="s">
        <v>720</v>
      </c>
      <c r="D411" s="177">
        <v>233149.78</v>
      </c>
      <c r="E411" s="178"/>
      <c r="F411" s="178"/>
      <c r="G411" s="178"/>
      <c r="H411" s="178"/>
      <c r="I411" s="178"/>
      <c r="J411" s="178"/>
      <c r="K411" s="179"/>
    </row>
    <row r="412" spans="1:11" s="180" customFormat="1" ht="25.5" outlineLevel="2" x14ac:dyDescent="0.2">
      <c r="A412" s="183" t="s">
        <v>100</v>
      </c>
      <c r="B412" s="227">
        <v>710304</v>
      </c>
      <c r="C412" s="184" t="s">
        <v>667</v>
      </c>
      <c r="D412" s="177">
        <v>4050</v>
      </c>
      <c r="E412" s="178"/>
      <c r="F412" s="178"/>
      <c r="G412" s="178"/>
      <c r="H412" s="178"/>
      <c r="I412" s="178"/>
      <c r="J412" s="178"/>
      <c r="K412" s="179"/>
    </row>
    <row r="413" spans="1:11" s="180" customFormat="1" outlineLevel="2" x14ac:dyDescent="0.2">
      <c r="A413" s="183" t="s">
        <v>100</v>
      </c>
      <c r="B413" s="227">
        <v>710306</v>
      </c>
      <c r="C413" s="184" t="s">
        <v>668</v>
      </c>
      <c r="D413" s="177">
        <v>186912</v>
      </c>
      <c r="E413" s="178"/>
      <c r="F413" s="178"/>
      <c r="G413" s="178"/>
      <c r="H413" s="178"/>
      <c r="I413" s="178"/>
      <c r="J413" s="178"/>
      <c r="K413" s="179"/>
    </row>
    <row r="414" spans="1:11" s="180" customFormat="1" outlineLevel="2" x14ac:dyDescent="0.2">
      <c r="A414" s="183" t="s">
        <v>100</v>
      </c>
      <c r="B414" s="227">
        <v>710401</v>
      </c>
      <c r="C414" s="184" t="s">
        <v>669</v>
      </c>
      <c r="D414" s="177">
        <v>2366.4</v>
      </c>
      <c r="E414" s="178"/>
      <c r="F414" s="178"/>
      <c r="G414" s="178"/>
      <c r="H414" s="178"/>
      <c r="I414" s="178"/>
      <c r="J414" s="178"/>
      <c r="K414" s="179"/>
    </row>
    <row r="415" spans="1:11" s="180" customFormat="1" outlineLevel="2" x14ac:dyDescent="0.2">
      <c r="A415" s="183" t="s">
        <v>100</v>
      </c>
      <c r="B415" s="227">
        <v>710408</v>
      </c>
      <c r="C415" s="184" t="s">
        <v>670</v>
      </c>
      <c r="D415" s="177">
        <v>9462.1200000000008</v>
      </c>
      <c r="E415" s="178"/>
      <c r="F415" s="178"/>
      <c r="G415" s="178"/>
      <c r="H415" s="178"/>
      <c r="I415" s="178"/>
      <c r="J415" s="178"/>
      <c r="K415" s="179"/>
    </row>
    <row r="416" spans="1:11" s="180" customFormat="1" outlineLevel="2" x14ac:dyDescent="0.2">
      <c r="A416" s="183" t="s">
        <v>100</v>
      </c>
      <c r="B416" s="227">
        <v>710504</v>
      </c>
      <c r="C416" s="184" t="s">
        <v>671</v>
      </c>
      <c r="D416" s="177">
        <v>51748.44</v>
      </c>
      <c r="E416" s="178"/>
      <c r="F416" s="178"/>
      <c r="G416" s="178"/>
      <c r="H416" s="178"/>
      <c r="I416" s="178"/>
      <c r="J416" s="178"/>
      <c r="K416" s="179"/>
    </row>
    <row r="417" spans="1:11" s="180" customFormat="1" outlineLevel="2" x14ac:dyDescent="0.2">
      <c r="A417" s="183" t="s">
        <v>100</v>
      </c>
      <c r="B417" s="227">
        <v>710507</v>
      </c>
      <c r="C417" s="184" t="s">
        <v>282</v>
      </c>
      <c r="D417" s="177">
        <v>2213.4899999999998</v>
      </c>
      <c r="E417" s="178"/>
      <c r="F417" s="178"/>
      <c r="G417" s="178"/>
      <c r="H417" s="178"/>
      <c r="I417" s="178"/>
      <c r="J417" s="178"/>
      <c r="K417" s="179"/>
    </row>
    <row r="418" spans="1:11" s="180" customFormat="1" ht="25.5" outlineLevel="2" x14ac:dyDescent="0.2">
      <c r="A418" s="183" t="s">
        <v>100</v>
      </c>
      <c r="B418" s="227">
        <v>710509</v>
      </c>
      <c r="C418" s="184" t="s">
        <v>672</v>
      </c>
      <c r="D418" s="177">
        <v>35513.760000000002</v>
      </c>
      <c r="E418" s="178"/>
      <c r="F418" s="178"/>
      <c r="G418" s="178"/>
      <c r="H418" s="178"/>
      <c r="I418" s="178"/>
      <c r="J418" s="178"/>
      <c r="K418" s="179"/>
    </row>
    <row r="419" spans="1:11" s="180" customFormat="1" outlineLevel="2" x14ac:dyDescent="0.2">
      <c r="A419" s="183" t="s">
        <v>100</v>
      </c>
      <c r="B419" s="227">
        <v>710601</v>
      </c>
      <c r="C419" s="184" t="s">
        <v>287</v>
      </c>
      <c r="D419" s="177">
        <v>412734.48</v>
      </c>
      <c r="E419" s="178"/>
      <c r="F419" s="178"/>
      <c r="G419" s="178"/>
      <c r="H419" s="178"/>
      <c r="I419" s="178"/>
      <c r="J419" s="178"/>
      <c r="K419" s="179"/>
    </row>
    <row r="420" spans="1:11" s="180" customFormat="1" outlineLevel="2" x14ac:dyDescent="0.2">
      <c r="A420" s="183" t="s">
        <v>100</v>
      </c>
      <c r="B420" s="227">
        <v>710602</v>
      </c>
      <c r="C420" s="184" t="s">
        <v>288</v>
      </c>
      <c r="D420" s="177">
        <v>287300.40000000002</v>
      </c>
      <c r="E420" s="178"/>
      <c r="F420" s="178"/>
      <c r="G420" s="178"/>
      <c r="H420" s="178"/>
      <c r="I420" s="178"/>
      <c r="J420" s="178"/>
      <c r="K420" s="179"/>
    </row>
    <row r="421" spans="1:11" s="180" customFormat="1" outlineLevel="2" x14ac:dyDescent="0.2">
      <c r="A421" s="183" t="s">
        <v>100</v>
      </c>
      <c r="B421" s="227">
        <v>710706</v>
      </c>
      <c r="C421" s="184" t="s">
        <v>721</v>
      </c>
      <c r="D421" s="177">
        <v>364928.7</v>
      </c>
      <c r="E421" s="178"/>
      <c r="F421" s="178"/>
      <c r="G421" s="178"/>
      <c r="H421" s="178"/>
      <c r="I421" s="178"/>
      <c r="J421" s="178"/>
      <c r="K421" s="179"/>
    </row>
    <row r="422" spans="1:11" s="180" customFormat="1" outlineLevel="2" x14ac:dyDescent="0.2">
      <c r="A422" s="183" t="s">
        <v>100</v>
      </c>
      <c r="B422" s="227">
        <v>710109</v>
      </c>
      <c r="C422" s="184" t="s">
        <v>722</v>
      </c>
      <c r="D422" s="177">
        <v>4775.88</v>
      </c>
      <c r="E422" s="178"/>
      <c r="F422" s="178"/>
      <c r="G422" s="178"/>
      <c r="H422" s="178"/>
      <c r="I422" s="178"/>
      <c r="J422" s="178"/>
      <c r="K422" s="179"/>
    </row>
    <row r="423" spans="1:11" s="180" customFormat="1" outlineLevel="2" x14ac:dyDescent="0.2">
      <c r="A423" s="183" t="s">
        <v>100</v>
      </c>
      <c r="B423" s="227">
        <v>730299</v>
      </c>
      <c r="C423" s="184" t="s">
        <v>679</v>
      </c>
      <c r="D423" s="177">
        <v>128184</v>
      </c>
      <c r="E423" s="178"/>
      <c r="F423" s="178"/>
      <c r="G423" s="178"/>
      <c r="H423" s="178"/>
      <c r="I423" s="178"/>
      <c r="J423" s="178"/>
      <c r="K423" s="179"/>
    </row>
    <row r="424" spans="1:11" s="180" customFormat="1" ht="25.5" outlineLevel="2" x14ac:dyDescent="0.2">
      <c r="A424" s="183" t="s">
        <v>100</v>
      </c>
      <c r="B424" s="227">
        <v>730402</v>
      </c>
      <c r="C424" s="184" t="s">
        <v>682</v>
      </c>
      <c r="D424" s="177">
        <v>125966.83</v>
      </c>
      <c r="E424" s="178"/>
      <c r="F424" s="178"/>
      <c r="G424" s="178"/>
      <c r="H424" s="178"/>
      <c r="I424" s="178"/>
      <c r="J424" s="178"/>
      <c r="K424" s="179"/>
    </row>
    <row r="425" spans="1:11" s="180" customFormat="1" ht="25.5" outlineLevel="2" x14ac:dyDescent="0.2">
      <c r="A425" s="183" t="s">
        <v>100</v>
      </c>
      <c r="B425" s="227">
        <v>730601</v>
      </c>
      <c r="C425" s="184" t="s">
        <v>687</v>
      </c>
      <c r="D425" s="177">
        <v>7409756.5800000001</v>
      </c>
      <c r="E425" s="178"/>
      <c r="F425" s="178"/>
      <c r="G425" s="178"/>
      <c r="H425" s="178"/>
      <c r="I425" s="178"/>
      <c r="J425" s="178"/>
      <c r="K425" s="179"/>
    </row>
    <row r="426" spans="1:11" s="180" customFormat="1" outlineLevel="2" x14ac:dyDescent="0.2">
      <c r="A426" s="183" t="s">
        <v>100</v>
      </c>
      <c r="B426" s="227">
        <v>730602</v>
      </c>
      <c r="C426" s="184" t="s">
        <v>688</v>
      </c>
      <c r="D426" s="177">
        <v>324086.92</v>
      </c>
      <c r="E426" s="178"/>
      <c r="F426" s="178"/>
      <c r="G426" s="178"/>
      <c r="H426" s="178"/>
      <c r="I426" s="178"/>
      <c r="J426" s="178"/>
      <c r="K426" s="179"/>
    </row>
    <row r="427" spans="1:11" s="180" customFormat="1" outlineLevel="2" x14ac:dyDescent="0.2">
      <c r="A427" s="183" t="s">
        <v>100</v>
      </c>
      <c r="B427" s="227">
        <v>730603</v>
      </c>
      <c r="C427" s="184" t="s">
        <v>689</v>
      </c>
      <c r="D427" s="177">
        <v>121800</v>
      </c>
      <c r="E427" s="178"/>
      <c r="F427" s="178"/>
      <c r="G427" s="178"/>
      <c r="H427" s="178"/>
      <c r="I427" s="178"/>
      <c r="J427" s="178"/>
      <c r="K427" s="179"/>
    </row>
    <row r="428" spans="1:11" s="180" customFormat="1" ht="25.5" outlineLevel="2" x14ac:dyDescent="0.2">
      <c r="A428" s="183" t="s">
        <v>100</v>
      </c>
      <c r="B428" s="227">
        <v>730604</v>
      </c>
      <c r="C428" s="184" t="s">
        <v>723</v>
      </c>
      <c r="D428" s="177">
        <v>207264</v>
      </c>
      <c r="E428" s="178"/>
      <c r="F428" s="178"/>
      <c r="G428" s="178"/>
      <c r="H428" s="178"/>
      <c r="I428" s="178"/>
      <c r="J428" s="178"/>
      <c r="K428" s="179"/>
    </row>
    <row r="429" spans="1:11" s="180" customFormat="1" ht="25.5" outlineLevel="2" x14ac:dyDescent="0.2">
      <c r="A429" s="183" t="s">
        <v>100</v>
      </c>
      <c r="B429" s="227">
        <v>730605</v>
      </c>
      <c r="C429" s="184" t="s">
        <v>724</v>
      </c>
      <c r="D429" s="177">
        <v>2560565.2599999998</v>
      </c>
      <c r="E429" s="178"/>
      <c r="F429" s="178"/>
      <c r="G429" s="178"/>
      <c r="H429" s="178"/>
      <c r="I429" s="178"/>
      <c r="J429" s="178"/>
      <c r="K429" s="179"/>
    </row>
    <row r="430" spans="1:11" s="180" customFormat="1" ht="25.5" outlineLevel="2" x14ac:dyDescent="0.2">
      <c r="A430" s="183" t="s">
        <v>100</v>
      </c>
      <c r="B430" s="227">
        <v>730704</v>
      </c>
      <c r="C430" s="184" t="s">
        <v>713</v>
      </c>
      <c r="D430" s="177">
        <v>40432</v>
      </c>
      <c r="E430" s="178"/>
      <c r="F430" s="178"/>
      <c r="G430" s="178"/>
      <c r="H430" s="178"/>
      <c r="I430" s="178"/>
      <c r="J430" s="178"/>
      <c r="K430" s="179"/>
    </row>
    <row r="431" spans="1:11" s="180" customFormat="1" ht="25.5" outlineLevel="2" x14ac:dyDescent="0.2">
      <c r="A431" s="183" t="s">
        <v>100</v>
      </c>
      <c r="B431" s="227">
        <v>730802</v>
      </c>
      <c r="C431" s="184" t="s">
        <v>714</v>
      </c>
      <c r="D431" s="177">
        <v>80878.559999999998</v>
      </c>
      <c r="E431" s="178"/>
      <c r="F431" s="178"/>
      <c r="G431" s="178"/>
      <c r="H431" s="178"/>
      <c r="I431" s="178"/>
      <c r="J431" s="178"/>
      <c r="K431" s="179"/>
    </row>
    <row r="432" spans="1:11" s="180" customFormat="1" ht="25.5" outlineLevel="2" x14ac:dyDescent="0.2">
      <c r="A432" s="183" t="s">
        <v>100</v>
      </c>
      <c r="B432" s="227">
        <v>730810</v>
      </c>
      <c r="C432" s="184" t="s">
        <v>696</v>
      </c>
      <c r="D432" s="177">
        <v>22400</v>
      </c>
      <c r="E432" s="178"/>
      <c r="F432" s="178"/>
      <c r="G432" s="178"/>
      <c r="H432" s="178"/>
      <c r="I432" s="178"/>
      <c r="J432" s="178"/>
      <c r="K432" s="179"/>
    </row>
    <row r="433" spans="1:11" s="180" customFormat="1" outlineLevel="2" x14ac:dyDescent="0.2">
      <c r="A433" s="183" t="s">
        <v>100</v>
      </c>
      <c r="B433" s="227">
        <v>730811</v>
      </c>
      <c r="C433" s="184" t="s">
        <v>725</v>
      </c>
      <c r="D433" s="177">
        <v>3360</v>
      </c>
      <c r="E433" s="178"/>
      <c r="F433" s="178"/>
      <c r="G433" s="178"/>
      <c r="H433" s="178"/>
      <c r="I433" s="178"/>
      <c r="J433" s="178"/>
      <c r="K433" s="179"/>
    </row>
    <row r="434" spans="1:11" s="180" customFormat="1" outlineLevel="2" x14ac:dyDescent="0.2">
      <c r="A434" s="183" t="s">
        <v>100</v>
      </c>
      <c r="B434" s="227">
        <v>730813</v>
      </c>
      <c r="C434" s="184" t="s">
        <v>697</v>
      </c>
      <c r="D434" s="177">
        <v>22400</v>
      </c>
      <c r="E434" s="178"/>
      <c r="F434" s="178"/>
      <c r="G434" s="178"/>
      <c r="H434" s="178"/>
      <c r="I434" s="178"/>
      <c r="J434" s="178"/>
      <c r="K434" s="179"/>
    </row>
    <row r="435" spans="1:11" s="180" customFormat="1" outlineLevel="2" x14ac:dyDescent="0.2">
      <c r="A435" s="183" t="s">
        <v>100</v>
      </c>
      <c r="B435" s="227">
        <v>739901</v>
      </c>
      <c r="C435" s="184" t="s">
        <v>726</v>
      </c>
      <c r="D435" s="177">
        <v>318000</v>
      </c>
      <c r="E435" s="178"/>
      <c r="F435" s="178"/>
      <c r="G435" s="178"/>
      <c r="H435" s="178"/>
      <c r="I435" s="178"/>
      <c r="J435" s="178"/>
      <c r="K435" s="179"/>
    </row>
    <row r="436" spans="1:11" s="180" customFormat="1" outlineLevel="2" x14ac:dyDescent="0.2">
      <c r="A436" s="183" t="s">
        <v>100</v>
      </c>
      <c r="B436" s="227">
        <v>750101</v>
      </c>
      <c r="C436" s="184" t="s">
        <v>727</v>
      </c>
      <c r="D436" s="177">
        <v>6977284.8499999996</v>
      </c>
      <c r="E436" s="178"/>
      <c r="F436" s="178"/>
      <c r="G436" s="178"/>
      <c r="H436" s="178"/>
      <c r="I436" s="178"/>
      <c r="J436" s="178"/>
      <c r="K436" s="179"/>
    </row>
    <row r="437" spans="1:11" s="180" customFormat="1" outlineLevel="2" x14ac:dyDescent="0.2">
      <c r="A437" s="183" t="s">
        <v>100</v>
      </c>
      <c r="B437" s="227">
        <v>750103</v>
      </c>
      <c r="C437" s="184" t="s">
        <v>728</v>
      </c>
      <c r="D437" s="177">
        <v>21314258.780000001</v>
      </c>
      <c r="E437" s="178"/>
      <c r="F437" s="178"/>
      <c r="G437" s="178"/>
      <c r="H437" s="178"/>
      <c r="I437" s="178"/>
      <c r="J437" s="178"/>
      <c r="K437" s="179"/>
    </row>
    <row r="438" spans="1:11" s="180" customFormat="1" ht="25.5" outlineLevel="2" x14ac:dyDescent="0.2">
      <c r="A438" s="183" t="s">
        <v>100</v>
      </c>
      <c r="B438" s="227">
        <v>750107</v>
      </c>
      <c r="C438" s="184" t="s">
        <v>729</v>
      </c>
      <c r="D438" s="177">
        <v>245990.06</v>
      </c>
      <c r="E438" s="178"/>
      <c r="F438" s="178"/>
      <c r="G438" s="178"/>
      <c r="H438" s="178"/>
      <c r="I438" s="178"/>
      <c r="J438" s="178"/>
      <c r="K438" s="179"/>
    </row>
    <row r="439" spans="1:11" s="180" customFormat="1" ht="25.5" outlineLevel="2" x14ac:dyDescent="0.2">
      <c r="A439" s="183" t="s">
        <v>100</v>
      </c>
      <c r="B439" s="227">
        <v>750201</v>
      </c>
      <c r="C439" s="184" t="s">
        <v>730</v>
      </c>
      <c r="D439" s="177">
        <v>239977.49</v>
      </c>
      <c r="E439" s="178"/>
      <c r="F439" s="178"/>
      <c r="G439" s="178"/>
      <c r="H439" s="178"/>
      <c r="I439" s="178"/>
      <c r="J439" s="178"/>
      <c r="K439" s="179"/>
    </row>
    <row r="440" spans="1:11" s="180" customFormat="1" ht="25.5" outlineLevel="2" x14ac:dyDescent="0.2">
      <c r="A440" s="183" t="s">
        <v>100</v>
      </c>
      <c r="B440" s="227">
        <v>750599</v>
      </c>
      <c r="C440" s="184" t="s">
        <v>731</v>
      </c>
      <c r="D440" s="177">
        <v>1147558.55</v>
      </c>
      <c r="E440" s="178"/>
      <c r="F440" s="178"/>
      <c r="G440" s="178"/>
      <c r="H440" s="178"/>
      <c r="I440" s="178"/>
      <c r="J440" s="178"/>
      <c r="K440" s="179"/>
    </row>
    <row r="441" spans="1:11" s="180" customFormat="1" outlineLevel="2" x14ac:dyDescent="0.2">
      <c r="A441" s="183" t="s">
        <v>100</v>
      </c>
      <c r="B441" s="227">
        <v>840103</v>
      </c>
      <c r="C441" s="184" t="s">
        <v>310</v>
      </c>
      <c r="D441" s="177">
        <v>32400</v>
      </c>
      <c r="E441" s="178"/>
      <c r="F441" s="178"/>
      <c r="G441" s="178"/>
      <c r="H441" s="178"/>
      <c r="I441" s="178"/>
      <c r="J441" s="178"/>
      <c r="K441" s="179"/>
    </row>
    <row r="442" spans="1:11" s="180" customFormat="1" outlineLevel="2" x14ac:dyDescent="0.2">
      <c r="A442" s="183" t="s">
        <v>100</v>
      </c>
      <c r="B442" s="227">
        <v>840104</v>
      </c>
      <c r="C442" s="184" t="s">
        <v>732</v>
      </c>
      <c r="D442" s="177">
        <v>1659457.26</v>
      </c>
      <c r="E442" s="178"/>
      <c r="F442" s="178"/>
      <c r="G442" s="178"/>
      <c r="H442" s="178"/>
      <c r="I442" s="178"/>
      <c r="J442" s="178"/>
      <c r="K442" s="179"/>
    </row>
    <row r="443" spans="1:11" s="180" customFormat="1" outlineLevel="2" x14ac:dyDescent="0.2">
      <c r="A443" s="183" t="s">
        <v>100</v>
      </c>
      <c r="B443" s="227">
        <v>840106</v>
      </c>
      <c r="C443" s="184" t="s">
        <v>715</v>
      </c>
      <c r="D443" s="177">
        <v>229200</v>
      </c>
      <c r="E443" s="178"/>
      <c r="F443" s="178"/>
      <c r="G443" s="178"/>
      <c r="H443" s="178"/>
      <c r="I443" s="178"/>
      <c r="J443" s="178"/>
      <c r="K443" s="179"/>
    </row>
    <row r="444" spans="1:11" s="180" customFormat="1" ht="25.5" outlineLevel="2" x14ac:dyDescent="0.2">
      <c r="A444" s="183" t="s">
        <v>100</v>
      </c>
      <c r="B444" s="227">
        <v>840107</v>
      </c>
      <c r="C444" s="184" t="s">
        <v>733</v>
      </c>
      <c r="D444" s="177">
        <v>730916.48</v>
      </c>
      <c r="E444" s="178"/>
      <c r="F444" s="178"/>
      <c r="G444" s="178"/>
      <c r="H444" s="178"/>
      <c r="I444" s="178"/>
      <c r="J444" s="178"/>
      <c r="K444" s="179"/>
    </row>
    <row r="445" spans="1:11" s="180" customFormat="1" outlineLevel="2" x14ac:dyDescent="0.2">
      <c r="A445" s="183" t="s">
        <v>100</v>
      </c>
      <c r="B445" s="227">
        <v>840111</v>
      </c>
      <c r="C445" s="184" t="s">
        <v>734</v>
      </c>
      <c r="D445" s="177">
        <v>104143.2</v>
      </c>
      <c r="E445" s="178"/>
      <c r="F445" s="178"/>
      <c r="G445" s="178"/>
      <c r="H445" s="178"/>
      <c r="I445" s="178"/>
      <c r="J445" s="178"/>
      <c r="K445" s="179"/>
    </row>
    <row r="446" spans="1:11" s="180" customFormat="1" outlineLevel="2" x14ac:dyDescent="0.2">
      <c r="A446" s="183" t="s">
        <v>100</v>
      </c>
      <c r="B446" s="227">
        <v>840301</v>
      </c>
      <c r="C446" s="184" t="s">
        <v>342</v>
      </c>
      <c r="D446" s="177">
        <v>575000</v>
      </c>
      <c r="E446" s="178"/>
      <c r="F446" s="178"/>
      <c r="G446" s="178"/>
      <c r="H446" s="178"/>
      <c r="I446" s="178"/>
      <c r="J446" s="178"/>
      <c r="K446" s="179"/>
    </row>
    <row r="447" spans="1:11" s="180" customFormat="1" ht="25.5" outlineLevel="2" x14ac:dyDescent="0.2">
      <c r="A447" s="183" t="s">
        <v>100</v>
      </c>
      <c r="B447" s="227">
        <v>870399</v>
      </c>
      <c r="C447" s="184" t="s">
        <v>735</v>
      </c>
      <c r="D447" s="177">
        <v>500000</v>
      </c>
      <c r="E447" s="178"/>
      <c r="F447" s="178"/>
      <c r="G447" s="178"/>
      <c r="H447" s="178"/>
      <c r="I447" s="178"/>
      <c r="J447" s="178"/>
      <c r="K447" s="179"/>
    </row>
    <row r="448" spans="1:11" s="180" customFormat="1" ht="25.5" outlineLevel="2" x14ac:dyDescent="0.2">
      <c r="A448" s="183" t="s">
        <v>100</v>
      </c>
      <c r="B448" s="227">
        <v>960301</v>
      </c>
      <c r="C448" s="184" t="s">
        <v>736</v>
      </c>
      <c r="D448" s="177">
        <v>21578453.18</v>
      </c>
      <c r="E448" s="178"/>
      <c r="F448" s="178"/>
      <c r="G448" s="178"/>
      <c r="H448" s="178"/>
      <c r="I448" s="178"/>
      <c r="J448" s="178"/>
      <c r="K448" s="179"/>
    </row>
    <row r="449" spans="1:11" s="180" customFormat="1" outlineLevel="1" x14ac:dyDescent="0.2">
      <c r="A449" s="211" t="s">
        <v>1014</v>
      </c>
      <c r="B449" s="227"/>
      <c r="C449" s="184"/>
      <c r="D449" s="177">
        <f>SUBTOTAL(9,D316:D448)</f>
        <v>176451714.68000004</v>
      </c>
      <c r="E449" s="178"/>
      <c r="F449" s="178"/>
      <c r="G449" s="178"/>
      <c r="H449" s="178"/>
      <c r="I449" s="178"/>
      <c r="J449" s="178"/>
      <c r="K449" s="179"/>
    </row>
    <row r="450" spans="1:11" s="180" customFormat="1" outlineLevel="2" x14ac:dyDescent="0.2">
      <c r="A450" s="185" t="s">
        <v>13</v>
      </c>
      <c r="B450" s="228" t="s">
        <v>407</v>
      </c>
      <c r="C450" s="177" t="s">
        <v>517</v>
      </c>
      <c r="D450" s="177">
        <v>3100000</v>
      </c>
      <c r="E450" s="178"/>
      <c r="F450" s="178"/>
      <c r="G450" s="178"/>
      <c r="H450" s="178"/>
      <c r="I450" s="178"/>
      <c r="J450" s="178"/>
      <c r="K450" s="179"/>
    </row>
    <row r="451" spans="1:11" s="180" customFormat="1" outlineLevel="2" x14ac:dyDescent="0.2">
      <c r="A451" s="185" t="s">
        <v>13</v>
      </c>
      <c r="B451" s="228" t="s">
        <v>408</v>
      </c>
      <c r="C451" s="177" t="s">
        <v>518</v>
      </c>
      <c r="D451" s="177">
        <v>480000</v>
      </c>
      <c r="E451" s="178"/>
      <c r="F451" s="178"/>
      <c r="G451" s="178"/>
      <c r="H451" s="178"/>
      <c r="I451" s="178"/>
      <c r="J451" s="178"/>
      <c r="K451" s="179"/>
    </row>
    <row r="452" spans="1:11" s="180" customFormat="1" outlineLevel="2" x14ac:dyDescent="0.2">
      <c r="A452" s="185" t="s">
        <v>13</v>
      </c>
      <c r="B452" s="228" t="s">
        <v>410</v>
      </c>
      <c r="C452" s="177" t="s">
        <v>519</v>
      </c>
      <c r="D452" s="177">
        <v>319500</v>
      </c>
      <c r="E452" s="178"/>
      <c r="F452" s="178"/>
      <c r="G452" s="178"/>
      <c r="H452" s="178"/>
      <c r="I452" s="178"/>
      <c r="J452" s="178"/>
      <c r="K452" s="179"/>
    </row>
    <row r="453" spans="1:11" s="180" customFormat="1" outlineLevel="2" x14ac:dyDescent="0.2">
      <c r="A453" s="185" t="s">
        <v>13</v>
      </c>
      <c r="B453" s="228" t="s">
        <v>411</v>
      </c>
      <c r="C453" s="177" t="s">
        <v>520</v>
      </c>
      <c r="D453" s="177">
        <v>90820</v>
      </c>
      <c r="E453" s="178"/>
      <c r="F453" s="178"/>
      <c r="G453" s="178"/>
      <c r="H453" s="178"/>
      <c r="I453" s="178"/>
      <c r="J453" s="178"/>
      <c r="K453" s="179"/>
    </row>
    <row r="454" spans="1:11" s="180" customFormat="1" outlineLevel="2" x14ac:dyDescent="0.2">
      <c r="A454" s="185" t="s">
        <v>13</v>
      </c>
      <c r="B454" s="228" t="s">
        <v>521</v>
      </c>
      <c r="C454" s="177" t="s">
        <v>522</v>
      </c>
      <c r="D454" s="177">
        <v>4000</v>
      </c>
      <c r="E454" s="178"/>
      <c r="F454" s="178"/>
      <c r="G454" s="178"/>
      <c r="H454" s="178"/>
      <c r="I454" s="178"/>
      <c r="J454" s="178"/>
      <c r="K454" s="179"/>
    </row>
    <row r="455" spans="1:11" s="180" customFormat="1" outlineLevel="2" x14ac:dyDescent="0.2">
      <c r="A455" s="185" t="s">
        <v>13</v>
      </c>
      <c r="B455" s="228" t="s">
        <v>413</v>
      </c>
      <c r="C455" s="177" t="s">
        <v>523</v>
      </c>
      <c r="D455" s="177">
        <v>50000</v>
      </c>
      <c r="E455" s="178"/>
      <c r="F455" s="178"/>
      <c r="G455" s="178"/>
      <c r="H455" s="178"/>
      <c r="I455" s="178"/>
      <c r="J455" s="178"/>
      <c r="K455" s="179"/>
    </row>
    <row r="456" spans="1:11" s="180" customFormat="1" outlineLevel="2" x14ac:dyDescent="0.2">
      <c r="A456" s="185" t="s">
        <v>13</v>
      </c>
      <c r="B456" s="228" t="s">
        <v>419</v>
      </c>
      <c r="C456" s="177" t="s">
        <v>524</v>
      </c>
      <c r="D456" s="177">
        <v>120000</v>
      </c>
      <c r="E456" s="178"/>
      <c r="F456" s="178"/>
      <c r="G456" s="178"/>
      <c r="H456" s="178"/>
      <c r="I456" s="178"/>
      <c r="J456" s="178"/>
      <c r="K456" s="179"/>
    </row>
    <row r="457" spans="1:11" s="180" customFormat="1" outlineLevel="2" x14ac:dyDescent="0.2">
      <c r="A457" s="185" t="s">
        <v>13</v>
      </c>
      <c r="B457" s="228" t="s">
        <v>525</v>
      </c>
      <c r="C457" s="177" t="s">
        <v>526</v>
      </c>
      <c r="D457" s="177">
        <v>1600000</v>
      </c>
      <c r="E457" s="178"/>
      <c r="F457" s="178"/>
      <c r="G457" s="178"/>
      <c r="H457" s="178"/>
      <c r="I457" s="178"/>
      <c r="J457" s="178"/>
      <c r="K457" s="179"/>
    </row>
    <row r="458" spans="1:11" s="180" customFormat="1" outlineLevel="2" x14ac:dyDescent="0.2">
      <c r="A458" s="185" t="s">
        <v>13</v>
      </c>
      <c r="B458" s="228" t="s">
        <v>420</v>
      </c>
      <c r="C458" s="177" t="s">
        <v>251</v>
      </c>
      <c r="D458" s="177">
        <v>130000</v>
      </c>
      <c r="E458" s="178"/>
      <c r="F458" s="178"/>
      <c r="G458" s="178"/>
      <c r="H458" s="178"/>
      <c r="I458" s="178"/>
      <c r="J458" s="178"/>
      <c r="K458" s="179"/>
    </row>
    <row r="459" spans="1:11" s="180" customFormat="1" outlineLevel="2" x14ac:dyDescent="0.2">
      <c r="A459" s="185" t="s">
        <v>13</v>
      </c>
      <c r="B459" s="228" t="s">
        <v>422</v>
      </c>
      <c r="C459" s="177" t="s">
        <v>187</v>
      </c>
      <c r="D459" s="177">
        <v>498420</v>
      </c>
      <c r="E459" s="178"/>
      <c r="F459" s="178"/>
      <c r="G459" s="178"/>
      <c r="H459" s="178"/>
      <c r="I459" s="178"/>
      <c r="J459" s="178"/>
      <c r="K459" s="179"/>
    </row>
    <row r="460" spans="1:11" s="180" customFormat="1" outlineLevel="2" x14ac:dyDescent="0.2">
      <c r="A460" s="185" t="s">
        <v>13</v>
      </c>
      <c r="B460" s="228" t="s">
        <v>423</v>
      </c>
      <c r="C460" s="177" t="s">
        <v>188</v>
      </c>
      <c r="D460" s="177">
        <v>319500</v>
      </c>
      <c r="E460" s="178"/>
      <c r="F460" s="178"/>
      <c r="G460" s="178"/>
      <c r="H460" s="178"/>
      <c r="I460" s="178"/>
      <c r="J460" s="178"/>
      <c r="K460" s="179"/>
    </row>
    <row r="461" spans="1:11" s="180" customFormat="1" outlineLevel="2" x14ac:dyDescent="0.2">
      <c r="A461" s="185" t="s">
        <v>13</v>
      </c>
      <c r="B461" s="228" t="s">
        <v>527</v>
      </c>
      <c r="C461" s="177" t="s">
        <v>528</v>
      </c>
      <c r="D461" s="177">
        <v>100000</v>
      </c>
      <c r="E461" s="178"/>
      <c r="F461" s="178"/>
      <c r="G461" s="178"/>
      <c r="H461" s="178"/>
      <c r="I461" s="178"/>
      <c r="J461" s="178"/>
      <c r="K461" s="179"/>
    </row>
    <row r="462" spans="1:11" s="180" customFormat="1" outlineLevel="2" x14ac:dyDescent="0.2">
      <c r="A462" s="185" t="s">
        <v>13</v>
      </c>
      <c r="B462" s="228" t="s">
        <v>529</v>
      </c>
      <c r="C462" s="177" t="s">
        <v>190</v>
      </c>
      <c r="D462" s="177">
        <v>10000</v>
      </c>
      <c r="E462" s="178"/>
      <c r="F462" s="178"/>
      <c r="G462" s="178"/>
      <c r="H462" s="178"/>
      <c r="I462" s="178"/>
      <c r="J462" s="178"/>
      <c r="K462" s="179"/>
    </row>
    <row r="463" spans="1:11" s="180" customFormat="1" outlineLevel="2" x14ac:dyDescent="0.2">
      <c r="A463" s="185" t="s">
        <v>13</v>
      </c>
      <c r="B463" s="228" t="s">
        <v>530</v>
      </c>
      <c r="C463" s="177" t="s">
        <v>191</v>
      </c>
      <c r="D463" s="177">
        <v>50000</v>
      </c>
      <c r="E463" s="178"/>
      <c r="F463" s="178"/>
      <c r="G463" s="178"/>
      <c r="H463" s="178"/>
      <c r="I463" s="178"/>
      <c r="J463" s="178"/>
      <c r="K463" s="179"/>
    </row>
    <row r="464" spans="1:11" s="180" customFormat="1" outlineLevel="2" x14ac:dyDescent="0.2">
      <c r="A464" s="185" t="s">
        <v>13</v>
      </c>
      <c r="B464" s="228" t="s">
        <v>531</v>
      </c>
      <c r="C464" s="177" t="s">
        <v>532</v>
      </c>
      <c r="D464" s="177">
        <v>80000</v>
      </c>
      <c r="E464" s="178"/>
      <c r="F464" s="178"/>
      <c r="G464" s="178"/>
      <c r="H464" s="178"/>
      <c r="I464" s="178"/>
      <c r="J464" s="178"/>
      <c r="K464" s="179"/>
    </row>
    <row r="465" spans="1:11" s="180" customFormat="1" outlineLevel="2" x14ac:dyDescent="0.2">
      <c r="A465" s="185" t="s">
        <v>13</v>
      </c>
      <c r="B465" s="228" t="s">
        <v>531</v>
      </c>
      <c r="C465" s="177" t="s">
        <v>533</v>
      </c>
      <c r="D465" s="177">
        <v>70000</v>
      </c>
      <c r="E465" s="178"/>
      <c r="F465" s="178"/>
      <c r="G465" s="178"/>
      <c r="H465" s="178"/>
      <c r="I465" s="178"/>
      <c r="J465" s="178"/>
      <c r="K465" s="179"/>
    </row>
    <row r="466" spans="1:11" s="180" customFormat="1" outlineLevel="2" x14ac:dyDescent="0.2">
      <c r="A466" s="185" t="s">
        <v>13</v>
      </c>
      <c r="B466" s="228" t="s">
        <v>531</v>
      </c>
      <c r="C466" s="177" t="s">
        <v>534</v>
      </c>
      <c r="D466" s="177">
        <v>5000</v>
      </c>
      <c r="E466" s="178"/>
      <c r="F466" s="178"/>
      <c r="G466" s="178"/>
      <c r="H466" s="178"/>
      <c r="I466" s="178"/>
      <c r="J466" s="178"/>
      <c r="K466" s="179"/>
    </row>
    <row r="467" spans="1:11" s="180" customFormat="1" outlineLevel="2" x14ac:dyDescent="0.2">
      <c r="A467" s="185" t="s">
        <v>13</v>
      </c>
      <c r="B467" s="228" t="s">
        <v>535</v>
      </c>
      <c r="C467" s="177" t="s">
        <v>536</v>
      </c>
      <c r="D467" s="177">
        <v>15000</v>
      </c>
      <c r="E467" s="178"/>
      <c r="F467" s="178"/>
      <c r="G467" s="178"/>
      <c r="H467" s="178"/>
      <c r="I467" s="178"/>
      <c r="J467" s="178"/>
      <c r="K467" s="179"/>
    </row>
    <row r="468" spans="1:11" s="180" customFormat="1" outlineLevel="2" x14ac:dyDescent="0.2">
      <c r="A468" s="185" t="s">
        <v>13</v>
      </c>
      <c r="B468" s="228" t="s">
        <v>428</v>
      </c>
      <c r="C468" s="177" t="s">
        <v>537</v>
      </c>
      <c r="D468" s="177">
        <v>15000</v>
      </c>
      <c r="E468" s="178"/>
      <c r="F468" s="178"/>
      <c r="G468" s="178"/>
      <c r="H468" s="178"/>
      <c r="I468" s="178"/>
      <c r="J468" s="178"/>
      <c r="K468" s="179"/>
    </row>
    <row r="469" spans="1:11" s="180" customFormat="1" outlineLevel="2" x14ac:dyDescent="0.2">
      <c r="A469" s="185" t="s">
        <v>13</v>
      </c>
      <c r="B469" s="228" t="s">
        <v>430</v>
      </c>
      <c r="C469" s="177" t="s">
        <v>198</v>
      </c>
      <c r="D469" s="177">
        <v>200000</v>
      </c>
      <c r="E469" s="178"/>
      <c r="F469" s="178"/>
      <c r="G469" s="178"/>
      <c r="H469" s="178"/>
      <c r="I469" s="178"/>
      <c r="J469" s="178"/>
      <c r="K469" s="179"/>
    </row>
    <row r="470" spans="1:11" s="180" customFormat="1" outlineLevel="2" x14ac:dyDescent="0.2">
      <c r="A470" s="185" t="s">
        <v>13</v>
      </c>
      <c r="B470" s="228" t="s">
        <v>538</v>
      </c>
      <c r="C470" s="177" t="s">
        <v>539</v>
      </c>
      <c r="D470" s="177">
        <v>900000</v>
      </c>
      <c r="E470" s="178"/>
      <c r="F470" s="178"/>
      <c r="G470" s="178"/>
      <c r="H470" s="178"/>
      <c r="I470" s="178"/>
      <c r="J470" s="178"/>
      <c r="K470" s="179"/>
    </row>
    <row r="471" spans="1:11" s="180" customFormat="1" outlineLevel="2" x14ac:dyDescent="0.2">
      <c r="A471" s="185" t="s">
        <v>13</v>
      </c>
      <c r="B471" s="228" t="s">
        <v>431</v>
      </c>
      <c r="C471" s="177" t="s">
        <v>540</v>
      </c>
      <c r="D471" s="177">
        <v>315000</v>
      </c>
      <c r="E471" s="178"/>
      <c r="F471" s="178"/>
      <c r="G471" s="178"/>
      <c r="H471" s="178"/>
      <c r="I471" s="178"/>
      <c r="J471" s="178"/>
      <c r="K471" s="179"/>
    </row>
    <row r="472" spans="1:11" s="180" customFormat="1" outlineLevel="2" x14ac:dyDescent="0.2">
      <c r="A472" s="185" t="s">
        <v>13</v>
      </c>
      <c r="B472" s="228" t="s">
        <v>435</v>
      </c>
      <c r="C472" s="177" t="s">
        <v>238</v>
      </c>
      <c r="D472" s="177">
        <v>250000</v>
      </c>
      <c r="E472" s="178"/>
      <c r="F472" s="178"/>
      <c r="G472" s="178"/>
      <c r="H472" s="178"/>
      <c r="I472" s="178"/>
      <c r="J472" s="178"/>
      <c r="K472" s="179"/>
    </row>
    <row r="473" spans="1:11" s="180" customFormat="1" outlineLevel="2" x14ac:dyDescent="0.2">
      <c r="A473" s="185" t="s">
        <v>13</v>
      </c>
      <c r="B473" s="228" t="s">
        <v>436</v>
      </c>
      <c r="C473" s="177" t="s">
        <v>203</v>
      </c>
      <c r="D473" s="177">
        <v>3200</v>
      </c>
      <c r="E473" s="178"/>
      <c r="F473" s="178"/>
      <c r="G473" s="178"/>
      <c r="H473" s="178"/>
      <c r="I473" s="178"/>
      <c r="J473" s="178"/>
      <c r="K473" s="179"/>
    </row>
    <row r="474" spans="1:11" s="180" customFormat="1" outlineLevel="2" x14ac:dyDescent="0.2">
      <c r="A474" s="185" t="s">
        <v>13</v>
      </c>
      <c r="B474" s="228" t="s">
        <v>437</v>
      </c>
      <c r="C474" s="177" t="s">
        <v>204</v>
      </c>
      <c r="D474" s="177">
        <v>20000</v>
      </c>
      <c r="E474" s="178"/>
      <c r="F474" s="178"/>
      <c r="G474" s="178"/>
      <c r="H474" s="178"/>
      <c r="I474" s="178"/>
      <c r="J474" s="178"/>
      <c r="K474" s="179"/>
    </row>
    <row r="475" spans="1:11" s="180" customFormat="1" outlineLevel="2" x14ac:dyDescent="0.2">
      <c r="A475" s="185" t="s">
        <v>13</v>
      </c>
      <c r="B475" s="228" t="s">
        <v>438</v>
      </c>
      <c r="C475" s="177" t="s">
        <v>541</v>
      </c>
      <c r="D475" s="177">
        <v>3200</v>
      </c>
      <c r="E475" s="178"/>
      <c r="F475" s="178"/>
      <c r="G475" s="178"/>
      <c r="H475" s="178"/>
      <c r="I475" s="178"/>
      <c r="J475" s="178"/>
      <c r="K475" s="179"/>
    </row>
    <row r="476" spans="1:11" s="180" customFormat="1" outlineLevel="2" x14ac:dyDescent="0.2">
      <c r="A476" s="185" t="s">
        <v>13</v>
      </c>
      <c r="B476" s="228" t="s">
        <v>439</v>
      </c>
      <c r="C476" s="177" t="s">
        <v>542</v>
      </c>
      <c r="D476" s="177">
        <v>8000</v>
      </c>
      <c r="E476" s="178"/>
      <c r="F476" s="178"/>
      <c r="G476" s="178"/>
      <c r="H476" s="178"/>
      <c r="I476" s="178"/>
      <c r="J476" s="178"/>
      <c r="K476" s="179"/>
    </row>
    <row r="477" spans="1:11" s="180" customFormat="1" outlineLevel="2" x14ac:dyDescent="0.2">
      <c r="A477" s="185" t="s">
        <v>13</v>
      </c>
      <c r="B477" s="228" t="s">
        <v>440</v>
      </c>
      <c r="C477" s="177" t="s">
        <v>543</v>
      </c>
      <c r="D477" s="177">
        <v>250000</v>
      </c>
      <c r="E477" s="178"/>
      <c r="F477" s="178"/>
      <c r="G477" s="178"/>
      <c r="H477" s="178"/>
      <c r="I477" s="178"/>
      <c r="J477" s="178"/>
      <c r="K477" s="179"/>
    </row>
    <row r="478" spans="1:11" s="180" customFormat="1" outlineLevel="2" x14ac:dyDescent="0.2">
      <c r="A478" s="185" t="s">
        <v>13</v>
      </c>
      <c r="B478" s="228" t="s">
        <v>441</v>
      </c>
      <c r="C478" s="177" t="s">
        <v>544</v>
      </c>
      <c r="D478" s="177">
        <v>6700</v>
      </c>
      <c r="E478" s="178"/>
      <c r="F478" s="178"/>
      <c r="G478" s="178"/>
      <c r="H478" s="178"/>
      <c r="I478" s="178"/>
      <c r="J478" s="178"/>
      <c r="K478" s="179"/>
    </row>
    <row r="479" spans="1:11" s="180" customFormat="1" outlineLevel="2" x14ac:dyDescent="0.2">
      <c r="A479" s="185" t="s">
        <v>13</v>
      </c>
      <c r="B479" s="228" t="s">
        <v>442</v>
      </c>
      <c r="C479" s="177" t="s">
        <v>545</v>
      </c>
      <c r="D479" s="177">
        <v>80000</v>
      </c>
      <c r="E479" s="178"/>
      <c r="F479" s="178"/>
      <c r="G479" s="178"/>
      <c r="H479" s="178"/>
      <c r="I479" s="178"/>
      <c r="J479" s="178"/>
      <c r="K479" s="179"/>
    </row>
    <row r="480" spans="1:11" s="180" customFormat="1" outlineLevel="2" x14ac:dyDescent="0.2">
      <c r="A480" s="185" t="s">
        <v>13</v>
      </c>
      <c r="B480" s="228" t="s">
        <v>546</v>
      </c>
      <c r="C480" s="177" t="s">
        <v>547</v>
      </c>
      <c r="D480" s="177">
        <v>107000</v>
      </c>
      <c r="E480" s="178"/>
      <c r="F480" s="178"/>
      <c r="G480" s="178"/>
      <c r="H480" s="178"/>
      <c r="I480" s="178"/>
      <c r="J480" s="178"/>
      <c r="K480" s="179"/>
    </row>
    <row r="481" spans="1:11" s="180" customFormat="1" outlineLevel="2" x14ac:dyDescent="0.2">
      <c r="A481" s="185" t="s">
        <v>13</v>
      </c>
      <c r="B481" s="228" t="s">
        <v>444</v>
      </c>
      <c r="C481" s="177" t="s">
        <v>548</v>
      </c>
      <c r="D481" s="177">
        <v>90000</v>
      </c>
      <c r="E481" s="178"/>
      <c r="F481" s="178"/>
      <c r="G481" s="178"/>
      <c r="H481" s="178"/>
      <c r="I481" s="178"/>
      <c r="J481" s="178"/>
      <c r="K481" s="179"/>
    </row>
    <row r="482" spans="1:11" s="180" customFormat="1" outlineLevel="2" x14ac:dyDescent="0.2">
      <c r="A482" s="185" t="s">
        <v>13</v>
      </c>
      <c r="B482" s="228" t="s">
        <v>448</v>
      </c>
      <c r="C482" s="177" t="s">
        <v>549</v>
      </c>
      <c r="D482" s="177">
        <v>23000</v>
      </c>
      <c r="E482" s="178"/>
      <c r="F482" s="178"/>
      <c r="G482" s="178"/>
      <c r="H482" s="178"/>
      <c r="I482" s="178"/>
      <c r="J482" s="178"/>
      <c r="K482" s="179"/>
    </row>
    <row r="483" spans="1:11" s="180" customFormat="1" outlineLevel="2" x14ac:dyDescent="0.2">
      <c r="A483" s="185" t="s">
        <v>13</v>
      </c>
      <c r="B483" s="228" t="s">
        <v>550</v>
      </c>
      <c r="C483" s="177" t="s">
        <v>551</v>
      </c>
      <c r="D483" s="177">
        <v>100000</v>
      </c>
      <c r="E483" s="178"/>
      <c r="F483" s="178"/>
      <c r="G483" s="178"/>
      <c r="H483" s="178"/>
      <c r="I483" s="178"/>
      <c r="J483" s="178"/>
      <c r="K483" s="179"/>
    </row>
    <row r="484" spans="1:11" s="180" customFormat="1" outlineLevel="2" x14ac:dyDescent="0.2">
      <c r="A484" s="185" t="s">
        <v>13</v>
      </c>
      <c r="B484" s="228" t="s">
        <v>453</v>
      </c>
      <c r="C484" s="177" t="s">
        <v>552</v>
      </c>
      <c r="D484" s="177">
        <v>5000</v>
      </c>
      <c r="E484" s="178"/>
      <c r="F484" s="178"/>
      <c r="G484" s="178"/>
      <c r="H484" s="178"/>
      <c r="I484" s="178"/>
      <c r="J484" s="178"/>
      <c r="K484" s="179"/>
    </row>
    <row r="485" spans="1:11" s="180" customFormat="1" outlineLevel="2" x14ac:dyDescent="0.2">
      <c r="A485" s="185" t="s">
        <v>13</v>
      </c>
      <c r="B485" s="228" t="s">
        <v>453</v>
      </c>
      <c r="C485" s="177" t="s">
        <v>553</v>
      </c>
      <c r="D485" s="177">
        <v>2000</v>
      </c>
      <c r="E485" s="178"/>
      <c r="F485" s="178"/>
      <c r="G485" s="178"/>
      <c r="H485" s="178"/>
      <c r="I485" s="178"/>
      <c r="J485" s="178"/>
      <c r="K485" s="179"/>
    </row>
    <row r="486" spans="1:11" s="180" customFormat="1" outlineLevel="2" x14ac:dyDescent="0.2">
      <c r="A486" s="185" t="s">
        <v>13</v>
      </c>
      <c r="B486" s="228" t="s">
        <v>554</v>
      </c>
      <c r="C486" s="177" t="s">
        <v>555</v>
      </c>
      <c r="D486" s="177">
        <v>47000</v>
      </c>
      <c r="E486" s="178"/>
      <c r="F486" s="178"/>
      <c r="G486" s="178"/>
      <c r="H486" s="178"/>
      <c r="I486" s="178"/>
      <c r="J486" s="178"/>
      <c r="K486" s="179"/>
    </row>
    <row r="487" spans="1:11" s="180" customFormat="1" outlineLevel="2" x14ac:dyDescent="0.2">
      <c r="A487" s="185" t="s">
        <v>13</v>
      </c>
      <c r="B487" s="228" t="s">
        <v>454</v>
      </c>
      <c r="C487" s="177" t="s">
        <v>556</v>
      </c>
      <c r="D487" s="177">
        <v>145000</v>
      </c>
      <c r="E487" s="178"/>
      <c r="F487" s="178"/>
      <c r="G487" s="178"/>
      <c r="H487" s="178"/>
      <c r="I487" s="178"/>
      <c r="J487" s="178"/>
      <c r="K487" s="179"/>
    </row>
    <row r="488" spans="1:11" s="180" customFormat="1" outlineLevel="2" x14ac:dyDescent="0.2">
      <c r="A488" s="185" t="s">
        <v>13</v>
      </c>
      <c r="B488" s="228" t="s">
        <v>455</v>
      </c>
      <c r="C488" s="177" t="s">
        <v>557</v>
      </c>
      <c r="D488" s="177">
        <v>12000</v>
      </c>
      <c r="E488" s="178"/>
      <c r="F488" s="178"/>
      <c r="G488" s="178"/>
      <c r="H488" s="178"/>
      <c r="I488" s="178"/>
      <c r="J488" s="178"/>
      <c r="K488" s="179"/>
    </row>
    <row r="489" spans="1:11" s="180" customFormat="1" outlineLevel="2" x14ac:dyDescent="0.2">
      <c r="A489" s="185" t="s">
        <v>13</v>
      </c>
      <c r="B489" s="228" t="s">
        <v>558</v>
      </c>
      <c r="C489" s="177" t="s">
        <v>559</v>
      </c>
      <c r="D489" s="177">
        <v>500</v>
      </c>
      <c r="E489" s="178"/>
      <c r="F489" s="178"/>
      <c r="G489" s="178"/>
      <c r="H489" s="178"/>
      <c r="I489" s="178"/>
      <c r="J489" s="178"/>
      <c r="K489" s="179"/>
    </row>
    <row r="490" spans="1:11" s="180" customFormat="1" outlineLevel="2" x14ac:dyDescent="0.2">
      <c r="A490" s="185" t="s">
        <v>13</v>
      </c>
      <c r="B490" s="228" t="s">
        <v>456</v>
      </c>
      <c r="C490" s="177" t="s">
        <v>560</v>
      </c>
      <c r="D490" s="177">
        <v>37000</v>
      </c>
      <c r="E490" s="178"/>
      <c r="F490" s="178"/>
      <c r="G490" s="178"/>
      <c r="H490" s="178"/>
      <c r="I490" s="178"/>
      <c r="J490" s="178"/>
      <c r="K490" s="179"/>
    </row>
    <row r="491" spans="1:11" s="180" customFormat="1" outlineLevel="2" x14ac:dyDescent="0.2">
      <c r="A491" s="185" t="s">
        <v>13</v>
      </c>
      <c r="B491" s="228" t="s">
        <v>456</v>
      </c>
      <c r="C491" s="177" t="s">
        <v>561</v>
      </c>
      <c r="D491" s="177">
        <v>3000</v>
      </c>
      <c r="E491" s="178"/>
      <c r="F491" s="178"/>
      <c r="G491" s="178"/>
      <c r="H491" s="178"/>
      <c r="I491" s="178"/>
      <c r="J491" s="178"/>
      <c r="K491" s="179"/>
    </row>
    <row r="492" spans="1:11" s="180" customFormat="1" outlineLevel="2" x14ac:dyDescent="0.2">
      <c r="A492" s="185" t="s">
        <v>13</v>
      </c>
      <c r="B492" s="228" t="s">
        <v>457</v>
      </c>
      <c r="C492" s="177" t="s">
        <v>562</v>
      </c>
      <c r="D492" s="177">
        <v>8300</v>
      </c>
      <c r="E492" s="178"/>
      <c r="F492" s="178"/>
      <c r="G492" s="178"/>
      <c r="H492" s="178"/>
      <c r="I492" s="178"/>
      <c r="J492" s="178"/>
      <c r="K492" s="179"/>
    </row>
    <row r="493" spans="1:11" s="180" customFormat="1" outlineLevel="2" x14ac:dyDescent="0.2">
      <c r="A493" s="185" t="s">
        <v>13</v>
      </c>
      <c r="B493" s="228" t="s">
        <v>563</v>
      </c>
      <c r="C493" s="177" t="s">
        <v>564</v>
      </c>
      <c r="D493" s="177">
        <v>20000</v>
      </c>
      <c r="E493" s="178"/>
      <c r="F493" s="178"/>
      <c r="G493" s="178"/>
      <c r="H493" s="178"/>
      <c r="I493" s="178"/>
      <c r="J493" s="178"/>
      <c r="K493" s="179"/>
    </row>
    <row r="494" spans="1:11" s="180" customFormat="1" outlineLevel="2" x14ac:dyDescent="0.2">
      <c r="A494" s="185" t="s">
        <v>13</v>
      </c>
      <c r="B494" s="228" t="s">
        <v>458</v>
      </c>
      <c r="C494" s="177" t="s">
        <v>565</v>
      </c>
      <c r="D494" s="177">
        <v>5000</v>
      </c>
      <c r="E494" s="178"/>
      <c r="F494" s="178"/>
      <c r="G494" s="178"/>
      <c r="H494" s="178"/>
      <c r="I494" s="178"/>
      <c r="J494" s="178"/>
      <c r="K494" s="179"/>
    </row>
    <row r="495" spans="1:11" s="180" customFormat="1" outlineLevel="2" x14ac:dyDescent="0.2">
      <c r="A495" s="185" t="s">
        <v>13</v>
      </c>
      <c r="B495" s="228" t="s">
        <v>566</v>
      </c>
      <c r="C495" s="177" t="s">
        <v>567</v>
      </c>
      <c r="D495" s="177">
        <v>6000</v>
      </c>
      <c r="E495" s="178"/>
      <c r="F495" s="178"/>
      <c r="G495" s="178"/>
      <c r="H495" s="178"/>
      <c r="I495" s="178"/>
      <c r="J495" s="178"/>
      <c r="K495" s="179"/>
    </row>
    <row r="496" spans="1:11" s="180" customFormat="1" outlineLevel="2" x14ac:dyDescent="0.2">
      <c r="A496" s="185" t="s">
        <v>13</v>
      </c>
      <c r="B496" s="228" t="s">
        <v>568</v>
      </c>
      <c r="C496" s="177" t="s">
        <v>569</v>
      </c>
      <c r="D496" s="177">
        <v>1500</v>
      </c>
      <c r="E496" s="178"/>
      <c r="F496" s="178"/>
      <c r="G496" s="178"/>
      <c r="H496" s="178"/>
      <c r="I496" s="178"/>
      <c r="J496" s="178"/>
      <c r="K496" s="179"/>
    </row>
    <row r="497" spans="1:11" s="180" customFormat="1" outlineLevel="2" x14ac:dyDescent="0.2">
      <c r="A497" s="185" t="s">
        <v>13</v>
      </c>
      <c r="B497" s="228" t="s">
        <v>570</v>
      </c>
      <c r="C497" s="177" t="s">
        <v>400</v>
      </c>
      <c r="D497" s="177">
        <v>3000</v>
      </c>
      <c r="E497" s="178"/>
      <c r="F497" s="178"/>
      <c r="G497" s="178"/>
      <c r="H497" s="178"/>
      <c r="I497" s="178"/>
      <c r="J497" s="178"/>
      <c r="K497" s="179"/>
    </row>
    <row r="498" spans="1:11" s="180" customFormat="1" outlineLevel="2" x14ac:dyDescent="0.2">
      <c r="A498" s="185" t="s">
        <v>13</v>
      </c>
      <c r="B498" s="228" t="s">
        <v>571</v>
      </c>
      <c r="C498" s="177" t="s">
        <v>572</v>
      </c>
      <c r="D498" s="177">
        <v>1000</v>
      </c>
      <c r="E498" s="178"/>
      <c r="F498" s="178"/>
      <c r="G498" s="178"/>
      <c r="H498" s="178"/>
      <c r="I498" s="178"/>
      <c r="J498" s="178"/>
      <c r="K498" s="179"/>
    </row>
    <row r="499" spans="1:11" s="180" customFormat="1" outlineLevel="2" x14ac:dyDescent="0.2">
      <c r="A499" s="185" t="s">
        <v>13</v>
      </c>
      <c r="B499" s="228" t="s">
        <v>571</v>
      </c>
      <c r="C499" s="177" t="s">
        <v>573</v>
      </c>
      <c r="D499" s="177">
        <v>1000</v>
      </c>
      <c r="E499" s="178"/>
      <c r="F499" s="178"/>
      <c r="G499" s="178"/>
      <c r="H499" s="178"/>
      <c r="I499" s="178"/>
      <c r="J499" s="178"/>
      <c r="K499" s="179"/>
    </row>
    <row r="500" spans="1:11" s="180" customFormat="1" outlineLevel="2" x14ac:dyDescent="0.2">
      <c r="A500" s="185" t="s">
        <v>13</v>
      </c>
      <c r="B500" s="228" t="s">
        <v>574</v>
      </c>
      <c r="C500" s="177" t="s">
        <v>226</v>
      </c>
      <c r="D500" s="177">
        <v>500</v>
      </c>
      <c r="E500" s="178"/>
      <c r="F500" s="178"/>
      <c r="G500" s="178"/>
      <c r="H500" s="178"/>
      <c r="I500" s="178"/>
      <c r="J500" s="178"/>
      <c r="K500" s="179"/>
    </row>
    <row r="501" spans="1:11" s="180" customFormat="1" outlineLevel="2" x14ac:dyDescent="0.2">
      <c r="A501" s="185" t="s">
        <v>13</v>
      </c>
      <c r="B501" s="228" t="s">
        <v>575</v>
      </c>
      <c r="C501" s="177" t="s">
        <v>224</v>
      </c>
      <c r="D501" s="177">
        <v>8000</v>
      </c>
      <c r="E501" s="178"/>
      <c r="F501" s="178"/>
      <c r="G501" s="178"/>
      <c r="H501" s="178"/>
      <c r="I501" s="178"/>
      <c r="J501" s="178"/>
      <c r="K501" s="179"/>
    </row>
    <row r="502" spans="1:11" s="180" customFormat="1" outlineLevel="2" x14ac:dyDescent="0.2">
      <c r="A502" s="185" t="s">
        <v>13</v>
      </c>
      <c r="B502" s="228" t="s">
        <v>463</v>
      </c>
      <c r="C502" s="177" t="s">
        <v>230</v>
      </c>
      <c r="D502" s="177">
        <v>1200000</v>
      </c>
      <c r="E502" s="178"/>
      <c r="F502" s="178"/>
      <c r="G502" s="178"/>
      <c r="H502" s="178"/>
      <c r="I502" s="178"/>
      <c r="J502" s="178"/>
      <c r="K502" s="179"/>
    </row>
    <row r="503" spans="1:11" s="180" customFormat="1" outlineLevel="2" x14ac:dyDescent="0.2">
      <c r="A503" s="185" t="s">
        <v>13</v>
      </c>
      <c r="B503" s="228" t="s">
        <v>464</v>
      </c>
      <c r="C503" s="177" t="s">
        <v>576</v>
      </c>
      <c r="D503" s="177">
        <v>10000</v>
      </c>
      <c r="E503" s="178"/>
      <c r="F503" s="178"/>
      <c r="G503" s="178"/>
      <c r="H503" s="178"/>
      <c r="I503" s="178"/>
      <c r="J503" s="178"/>
      <c r="K503" s="179"/>
    </row>
    <row r="504" spans="1:11" s="180" customFormat="1" outlineLevel="2" x14ac:dyDescent="0.2">
      <c r="A504" s="185" t="s">
        <v>13</v>
      </c>
      <c r="B504" s="228" t="s">
        <v>464</v>
      </c>
      <c r="C504" s="177" t="s">
        <v>577</v>
      </c>
      <c r="D504" s="177">
        <v>500</v>
      </c>
      <c r="E504" s="178"/>
      <c r="F504" s="178"/>
      <c r="G504" s="178"/>
      <c r="H504" s="178"/>
      <c r="I504" s="178"/>
      <c r="J504" s="178"/>
      <c r="K504" s="179"/>
    </row>
    <row r="505" spans="1:11" s="180" customFormat="1" outlineLevel="2" x14ac:dyDescent="0.2">
      <c r="A505" s="185" t="s">
        <v>13</v>
      </c>
      <c r="B505" s="228" t="s">
        <v>468</v>
      </c>
      <c r="C505" s="177" t="s">
        <v>578</v>
      </c>
      <c r="D505" s="177">
        <v>1200000</v>
      </c>
      <c r="E505" s="178"/>
      <c r="F505" s="178"/>
      <c r="G505" s="178"/>
      <c r="H505" s="178"/>
      <c r="I505" s="178"/>
      <c r="J505" s="178"/>
      <c r="K505" s="179"/>
    </row>
    <row r="506" spans="1:11" s="180" customFormat="1" outlineLevel="2" x14ac:dyDescent="0.2">
      <c r="A506" s="185" t="s">
        <v>13</v>
      </c>
      <c r="B506" s="228" t="s">
        <v>468</v>
      </c>
      <c r="C506" s="177" t="s">
        <v>579</v>
      </c>
      <c r="D506" s="177">
        <v>100000</v>
      </c>
      <c r="E506" s="178"/>
      <c r="F506" s="178"/>
      <c r="G506" s="178"/>
      <c r="H506" s="178"/>
      <c r="I506" s="178"/>
      <c r="J506" s="178"/>
      <c r="K506" s="179"/>
    </row>
    <row r="507" spans="1:11" s="180" customFormat="1" outlineLevel="2" x14ac:dyDescent="0.2">
      <c r="A507" s="185" t="s">
        <v>13</v>
      </c>
      <c r="B507" s="228" t="s">
        <v>580</v>
      </c>
      <c r="C507" s="177" t="s">
        <v>581</v>
      </c>
      <c r="D507" s="177">
        <v>3000</v>
      </c>
      <c r="E507" s="178"/>
      <c r="F507" s="178"/>
      <c r="G507" s="178"/>
      <c r="H507" s="178"/>
      <c r="I507" s="178"/>
      <c r="J507" s="178"/>
      <c r="K507" s="179"/>
    </row>
    <row r="508" spans="1:11" s="187" customFormat="1" outlineLevel="2" x14ac:dyDescent="0.2">
      <c r="A508" s="185" t="s">
        <v>13</v>
      </c>
      <c r="B508" s="228" t="s">
        <v>580</v>
      </c>
      <c r="C508" s="177" t="s">
        <v>582</v>
      </c>
      <c r="D508" s="177">
        <v>1000</v>
      </c>
      <c r="E508" s="186"/>
      <c r="F508" s="186"/>
      <c r="G508" s="186"/>
      <c r="H508" s="186"/>
      <c r="I508" s="186"/>
      <c r="J508" s="186"/>
      <c r="K508" s="186"/>
    </row>
    <row r="509" spans="1:11" s="187" customFormat="1" outlineLevel="2" x14ac:dyDescent="0.2">
      <c r="A509" s="185" t="s">
        <v>13</v>
      </c>
      <c r="B509" s="228" t="s">
        <v>470</v>
      </c>
      <c r="C509" s="177" t="s">
        <v>583</v>
      </c>
      <c r="D509" s="177">
        <v>300000</v>
      </c>
      <c r="E509" s="186"/>
      <c r="F509" s="186"/>
      <c r="G509" s="186"/>
      <c r="H509" s="186"/>
      <c r="I509" s="186"/>
      <c r="J509" s="186"/>
      <c r="K509" s="186"/>
    </row>
    <row r="510" spans="1:11" s="187" customFormat="1" outlineLevel="2" x14ac:dyDescent="0.2">
      <c r="A510" s="185" t="s">
        <v>13</v>
      </c>
      <c r="B510" s="228" t="s">
        <v>584</v>
      </c>
      <c r="C510" s="177" t="s">
        <v>585</v>
      </c>
      <c r="D510" s="177">
        <v>4360000</v>
      </c>
      <c r="E510" s="186"/>
      <c r="F510" s="186"/>
      <c r="G510" s="186"/>
      <c r="H510" s="186"/>
      <c r="I510" s="186"/>
      <c r="J510" s="186"/>
      <c r="K510" s="186"/>
    </row>
    <row r="511" spans="1:11" s="187" customFormat="1" outlineLevel="2" x14ac:dyDescent="0.2">
      <c r="A511" s="185" t="s">
        <v>13</v>
      </c>
      <c r="B511" s="228" t="s">
        <v>586</v>
      </c>
      <c r="C511" s="177" t="s">
        <v>518</v>
      </c>
      <c r="D511" s="177">
        <v>11730000</v>
      </c>
      <c r="E511" s="186"/>
      <c r="F511" s="186"/>
      <c r="G511" s="186"/>
      <c r="H511" s="186"/>
      <c r="I511" s="186"/>
      <c r="J511" s="186"/>
      <c r="K511" s="186"/>
    </row>
    <row r="512" spans="1:11" s="187" customFormat="1" outlineLevel="2" x14ac:dyDescent="0.2">
      <c r="A512" s="185" t="s">
        <v>13</v>
      </c>
      <c r="B512" s="228" t="s">
        <v>587</v>
      </c>
      <c r="C512" s="177" t="s">
        <v>519</v>
      </c>
      <c r="D512" s="177">
        <v>1582625</v>
      </c>
      <c r="E512" s="186"/>
      <c r="F512" s="186"/>
      <c r="G512" s="186"/>
      <c r="H512" s="186"/>
      <c r="I512" s="186"/>
      <c r="J512" s="186"/>
      <c r="K512" s="186"/>
    </row>
    <row r="513" spans="1:11" s="187" customFormat="1" outlineLevel="2" x14ac:dyDescent="0.2">
      <c r="A513" s="185" t="s">
        <v>13</v>
      </c>
      <c r="B513" s="228" t="s">
        <v>588</v>
      </c>
      <c r="C513" s="177" t="s">
        <v>520</v>
      </c>
      <c r="D513" s="177">
        <v>759240</v>
      </c>
      <c r="E513" s="186"/>
      <c r="F513" s="186"/>
      <c r="G513" s="186"/>
      <c r="H513" s="186"/>
      <c r="I513" s="186"/>
      <c r="J513" s="186"/>
      <c r="K513" s="186"/>
    </row>
    <row r="514" spans="1:11" s="187" customFormat="1" outlineLevel="2" x14ac:dyDescent="0.2">
      <c r="A514" s="185" t="s">
        <v>13</v>
      </c>
      <c r="B514" s="228" t="s">
        <v>589</v>
      </c>
      <c r="C514" s="177" t="s">
        <v>522</v>
      </c>
      <c r="D514" s="177">
        <v>411500</v>
      </c>
      <c r="E514" s="186"/>
      <c r="F514" s="186"/>
      <c r="G514" s="186"/>
      <c r="H514" s="186"/>
      <c r="I514" s="186"/>
      <c r="J514" s="186"/>
      <c r="K514" s="186"/>
    </row>
    <row r="515" spans="1:11" s="187" customFormat="1" outlineLevel="2" x14ac:dyDescent="0.2">
      <c r="A515" s="185" t="s">
        <v>13</v>
      </c>
      <c r="B515" s="228" t="s">
        <v>590</v>
      </c>
      <c r="C515" s="177" t="s">
        <v>523</v>
      </c>
      <c r="D515" s="177">
        <v>1643500</v>
      </c>
      <c r="E515" s="186"/>
      <c r="F515" s="186"/>
      <c r="G515" s="186"/>
      <c r="H515" s="186"/>
      <c r="I515" s="186"/>
      <c r="J515" s="186"/>
      <c r="K515" s="186"/>
    </row>
    <row r="516" spans="1:11" s="187" customFormat="1" outlineLevel="2" x14ac:dyDescent="0.2">
      <c r="A516" s="185" t="s">
        <v>13</v>
      </c>
      <c r="B516" s="228" t="s">
        <v>591</v>
      </c>
      <c r="C516" s="177" t="s">
        <v>524</v>
      </c>
      <c r="D516" s="177">
        <v>2320000</v>
      </c>
      <c r="E516" s="186"/>
      <c r="F516" s="186"/>
      <c r="G516" s="186"/>
      <c r="H516" s="186"/>
      <c r="I516" s="186"/>
      <c r="J516" s="186"/>
      <c r="K516" s="186"/>
    </row>
    <row r="517" spans="1:11" s="187" customFormat="1" outlineLevel="2" x14ac:dyDescent="0.2">
      <c r="A517" s="185" t="s">
        <v>13</v>
      </c>
      <c r="B517" s="228" t="s">
        <v>592</v>
      </c>
      <c r="C517" s="177" t="s">
        <v>526</v>
      </c>
      <c r="D517" s="177">
        <v>3650000</v>
      </c>
      <c r="E517" s="186"/>
      <c r="F517" s="186"/>
      <c r="G517" s="186"/>
      <c r="H517" s="186"/>
      <c r="I517" s="186"/>
      <c r="J517" s="186"/>
      <c r="K517" s="186"/>
    </row>
    <row r="518" spans="1:11" s="187" customFormat="1" outlineLevel="2" x14ac:dyDescent="0.2">
      <c r="A518" s="185" t="s">
        <v>13</v>
      </c>
      <c r="B518" s="228" t="s">
        <v>593</v>
      </c>
      <c r="C518" s="177" t="s">
        <v>251</v>
      </c>
      <c r="D518" s="177">
        <v>170000</v>
      </c>
      <c r="E518" s="186"/>
      <c r="F518" s="186"/>
      <c r="G518" s="186"/>
      <c r="H518" s="186"/>
      <c r="I518" s="186"/>
      <c r="J518" s="186"/>
      <c r="K518" s="186"/>
    </row>
    <row r="519" spans="1:11" s="187" customFormat="1" outlineLevel="2" x14ac:dyDescent="0.2">
      <c r="A519" s="185" t="s">
        <v>13</v>
      </c>
      <c r="B519" s="228" t="s">
        <v>594</v>
      </c>
      <c r="C519" s="177" t="s">
        <v>187</v>
      </c>
      <c r="D519" s="177">
        <v>2315905</v>
      </c>
      <c r="E519" s="186"/>
      <c r="F519" s="186"/>
      <c r="G519" s="186"/>
      <c r="H519" s="186"/>
      <c r="I519" s="186"/>
      <c r="J519" s="186"/>
      <c r="K519" s="186"/>
    </row>
    <row r="520" spans="1:11" s="187" customFormat="1" outlineLevel="2" x14ac:dyDescent="0.2">
      <c r="A520" s="185" t="s">
        <v>13</v>
      </c>
      <c r="B520" s="228" t="s">
        <v>595</v>
      </c>
      <c r="C520" s="177" t="s">
        <v>358</v>
      </c>
      <c r="D520" s="177">
        <v>1582624.9933333332</v>
      </c>
      <c r="E520" s="186"/>
      <c r="F520" s="186"/>
      <c r="G520" s="186"/>
      <c r="H520" s="186"/>
      <c r="I520" s="186"/>
      <c r="J520" s="186"/>
      <c r="K520" s="186"/>
    </row>
    <row r="521" spans="1:11" s="187" customFormat="1" outlineLevel="2" x14ac:dyDescent="0.2">
      <c r="A521" s="185" t="s">
        <v>13</v>
      </c>
      <c r="B521" s="228" t="s">
        <v>596</v>
      </c>
      <c r="C521" s="177" t="s">
        <v>597</v>
      </c>
      <c r="D521" s="177">
        <v>200000</v>
      </c>
      <c r="E521" s="186"/>
      <c r="F521" s="186"/>
      <c r="G521" s="186"/>
      <c r="H521" s="186"/>
      <c r="I521" s="186"/>
      <c r="J521" s="186"/>
      <c r="K521" s="186"/>
    </row>
    <row r="522" spans="1:11" s="187" customFormat="1" outlineLevel="2" x14ac:dyDescent="0.2">
      <c r="A522" s="185" t="s">
        <v>13</v>
      </c>
      <c r="B522" s="228" t="s">
        <v>598</v>
      </c>
      <c r="C522" s="177" t="s">
        <v>190</v>
      </c>
      <c r="D522" s="177">
        <v>270000</v>
      </c>
      <c r="E522" s="186"/>
      <c r="F522" s="186"/>
      <c r="G522" s="186"/>
      <c r="H522" s="186"/>
      <c r="I522" s="186"/>
      <c r="J522" s="186"/>
      <c r="K522" s="186"/>
    </row>
    <row r="523" spans="1:11" s="187" customFormat="1" outlineLevel="2" x14ac:dyDescent="0.2">
      <c r="A523" s="185" t="s">
        <v>13</v>
      </c>
      <c r="B523" s="228" t="s">
        <v>599</v>
      </c>
      <c r="C523" s="177" t="s">
        <v>191</v>
      </c>
      <c r="D523" s="177">
        <v>622000</v>
      </c>
      <c r="E523" s="186"/>
      <c r="F523" s="186"/>
      <c r="G523" s="186"/>
      <c r="H523" s="186"/>
      <c r="I523" s="186"/>
      <c r="J523" s="186"/>
      <c r="K523" s="186"/>
    </row>
    <row r="524" spans="1:11" s="187" customFormat="1" outlineLevel="2" x14ac:dyDescent="0.2">
      <c r="A524" s="185" t="s">
        <v>13</v>
      </c>
      <c r="B524" s="228" t="s">
        <v>600</v>
      </c>
      <c r="C524" s="177" t="s">
        <v>532</v>
      </c>
      <c r="D524" s="177">
        <v>65000</v>
      </c>
      <c r="E524" s="186"/>
      <c r="F524" s="186"/>
      <c r="G524" s="186"/>
      <c r="H524" s="186"/>
      <c r="I524" s="186"/>
      <c r="J524" s="186"/>
      <c r="K524" s="186"/>
    </row>
    <row r="525" spans="1:11" s="187" customFormat="1" outlineLevel="2" x14ac:dyDescent="0.2">
      <c r="A525" s="185" t="s">
        <v>13</v>
      </c>
      <c r="B525" s="228" t="s">
        <v>600</v>
      </c>
      <c r="C525" s="177" t="s">
        <v>601</v>
      </c>
      <c r="D525" s="177">
        <v>13000</v>
      </c>
      <c r="E525" s="186"/>
      <c r="F525" s="186"/>
      <c r="G525" s="186"/>
      <c r="H525" s="186"/>
      <c r="I525" s="186"/>
      <c r="J525" s="186"/>
      <c r="K525" s="186"/>
    </row>
    <row r="526" spans="1:11" s="187" customFormat="1" outlineLevel="2" x14ac:dyDescent="0.2">
      <c r="A526" s="185" t="s">
        <v>13</v>
      </c>
      <c r="B526" s="228" t="s">
        <v>600</v>
      </c>
      <c r="C526" s="177" t="s">
        <v>534</v>
      </c>
      <c r="D526" s="177">
        <v>5000</v>
      </c>
      <c r="E526" s="186"/>
      <c r="F526" s="186"/>
      <c r="G526" s="186"/>
      <c r="H526" s="186"/>
      <c r="I526" s="186"/>
      <c r="J526" s="186"/>
      <c r="K526" s="186"/>
    </row>
    <row r="527" spans="1:11" s="187" customFormat="1" outlineLevel="2" x14ac:dyDescent="0.2">
      <c r="A527" s="185" t="s">
        <v>13</v>
      </c>
      <c r="B527" s="228" t="s">
        <v>602</v>
      </c>
      <c r="C527" s="177" t="s">
        <v>603</v>
      </c>
      <c r="D527" s="177">
        <v>320000</v>
      </c>
      <c r="E527" s="186"/>
      <c r="F527" s="186"/>
      <c r="G527" s="186"/>
      <c r="H527" s="186"/>
      <c r="I527" s="186"/>
      <c r="J527" s="186"/>
      <c r="K527" s="186"/>
    </row>
    <row r="528" spans="1:11" s="187" customFormat="1" outlineLevel="2" x14ac:dyDescent="0.2">
      <c r="A528" s="185" t="s">
        <v>13</v>
      </c>
      <c r="B528" s="228" t="s">
        <v>604</v>
      </c>
      <c r="C528" s="177" t="s">
        <v>605</v>
      </c>
      <c r="D528" s="177">
        <v>160000</v>
      </c>
      <c r="E528" s="186"/>
      <c r="F528" s="186"/>
      <c r="G528" s="186"/>
      <c r="H528" s="186"/>
      <c r="I528" s="186"/>
      <c r="J528" s="186"/>
      <c r="K528" s="186"/>
    </row>
    <row r="529" spans="1:11" s="187" customFormat="1" outlineLevel="2" x14ac:dyDescent="0.2">
      <c r="A529" s="185" t="s">
        <v>13</v>
      </c>
      <c r="B529" s="228" t="s">
        <v>505</v>
      </c>
      <c r="C529" s="177" t="s">
        <v>198</v>
      </c>
      <c r="D529" s="177">
        <v>870000</v>
      </c>
      <c r="E529" s="186"/>
      <c r="F529" s="186"/>
      <c r="G529" s="186"/>
      <c r="H529" s="186"/>
      <c r="I529" s="186"/>
      <c r="J529" s="186"/>
      <c r="K529" s="186"/>
    </row>
    <row r="530" spans="1:11" s="187" customFormat="1" outlineLevel="2" x14ac:dyDescent="0.2">
      <c r="A530" s="185" t="s">
        <v>13</v>
      </c>
      <c r="B530" s="228" t="s">
        <v>606</v>
      </c>
      <c r="C530" s="177" t="s">
        <v>539</v>
      </c>
      <c r="D530" s="177">
        <v>10600000</v>
      </c>
      <c r="E530" s="186"/>
      <c r="F530" s="186"/>
      <c r="G530" s="186"/>
      <c r="H530" s="186"/>
      <c r="I530" s="186"/>
      <c r="J530" s="186"/>
      <c r="K530" s="186"/>
    </row>
    <row r="531" spans="1:11" s="187" customFormat="1" outlineLevel="2" x14ac:dyDescent="0.2">
      <c r="A531" s="185" t="s">
        <v>13</v>
      </c>
      <c r="B531" s="228" t="s">
        <v>607</v>
      </c>
      <c r="C531" s="177" t="s">
        <v>540</v>
      </c>
      <c r="D531" s="177">
        <v>1685000</v>
      </c>
      <c r="E531" s="186"/>
      <c r="F531" s="186"/>
      <c r="G531" s="186"/>
      <c r="H531" s="186"/>
      <c r="I531" s="186"/>
      <c r="J531" s="186"/>
      <c r="K531" s="186"/>
    </row>
    <row r="532" spans="1:11" s="187" customFormat="1" outlineLevel="2" x14ac:dyDescent="0.2">
      <c r="A532" s="185" t="s">
        <v>13</v>
      </c>
      <c r="B532" s="228" t="s">
        <v>608</v>
      </c>
      <c r="C532" s="177" t="s">
        <v>609</v>
      </c>
      <c r="D532" s="177">
        <v>100000</v>
      </c>
      <c r="E532" s="186"/>
      <c r="F532" s="186"/>
      <c r="G532" s="186"/>
      <c r="H532" s="186"/>
      <c r="I532" s="186"/>
      <c r="J532" s="186"/>
      <c r="K532" s="186"/>
    </row>
    <row r="533" spans="1:11" s="187" customFormat="1" outlineLevel="2" x14ac:dyDescent="0.2">
      <c r="A533" s="185" t="s">
        <v>13</v>
      </c>
      <c r="B533" s="228" t="s">
        <v>608</v>
      </c>
      <c r="C533" s="177" t="s">
        <v>238</v>
      </c>
      <c r="D533" s="177">
        <v>1495255</v>
      </c>
      <c r="E533" s="186"/>
      <c r="F533" s="186"/>
      <c r="G533" s="186"/>
      <c r="H533" s="186"/>
      <c r="I533" s="186"/>
      <c r="J533" s="186"/>
      <c r="K533" s="186"/>
    </row>
    <row r="534" spans="1:11" s="187" customFormat="1" outlineLevel="2" x14ac:dyDescent="0.2">
      <c r="A534" s="185" t="s">
        <v>13</v>
      </c>
      <c r="B534" s="228" t="s">
        <v>610</v>
      </c>
      <c r="C534" s="177" t="s">
        <v>203</v>
      </c>
      <c r="D534" s="177">
        <v>3800</v>
      </c>
      <c r="E534" s="186"/>
      <c r="F534" s="186"/>
      <c r="G534" s="186"/>
      <c r="H534" s="186"/>
      <c r="I534" s="186"/>
      <c r="J534" s="186"/>
      <c r="K534" s="186"/>
    </row>
    <row r="535" spans="1:11" s="187" customFormat="1" outlineLevel="2" x14ac:dyDescent="0.2">
      <c r="A535" s="185" t="s">
        <v>13</v>
      </c>
      <c r="B535" s="228" t="s">
        <v>611</v>
      </c>
      <c r="C535" s="177" t="s">
        <v>204</v>
      </c>
      <c r="D535" s="177">
        <v>15000</v>
      </c>
      <c r="E535" s="186"/>
      <c r="F535" s="186"/>
      <c r="G535" s="186"/>
      <c r="H535" s="186"/>
      <c r="I535" s="186"/>
      <c r="J535" s="186"/>
      <c r="K535" s="186"/>
    </row>
    <row r="536" spans="1:11" s="187" customFormat="1" outlineLevel="2" x14ac:dyDescent="0.2">
      <c r="A536" s="185" t="s">
        <v>13</v>
      </c>
      <c r="B536" s="228" t="s">
        <v>612</v>
      </c>
      <c r="C536" s="177" t="s">
        <v>541</v>
      </c>
      <c r="D536" s="177">
        <v>3800</v>
      </c>
      <c r="E536" s="186"/>
      <c r="F536" s="186"/>
      <c r="G536" s="186"/>
      <c r="H536" s="186"/>
      <c r="I536" s="186"/>
      <c r="J536" s="186"/>
      <c r="K536" s="186"/>
    </row>
    <row r="537" spans="1:11" s="187" customFormat="1" outlineLevel="2" x14ac:dyDescent="0.2">
      <c r="A537" s="185" t="s">
        <v>13</v>
      </c>
      <c r="B537" s="228" t="s">
        <v>613</v>
      </c>
      <c r="C537" s="177" t="s">
        <v>542</v>
      </c>
      <c r="D537" s="177">
        <v>12000</v>
      </c>
      <c r="E537" s="186"/>
      <c r="F537" s="186"/>
      <c r="G537" s="186"/>
      <c r="H537" s="186"/>
      <c r="I537" s="186"/>
      <c r="J537" s="186"/>
      <c r="K537" s="186"/>
    </row>
    <row r="538" spans="1:11" s="187" customFormat="1" outlineLevel="2" x14ac:dyDescent="0.2">
      <c r="A538" s="185" t="s">
        <v>13</v>
      </c>
      <c r="B538" s="228" t="s">
        <v>614</v>
      </c>
      <c r="C538" s="177" t="s">
        <v>543</v>
      </c>
      <c r="D538" s="177">
        <v>650000</v>
      </c>
      <c r="E538" s="186"/>
      <c r="F538" s="186"/>
      <c r="G538" s="186"/>
      <c r="H538" s="186"/>
      <c r="I538" s="186"/>
      <c r="J538" s="186"/>
      <c r="K538" s="186"/>
    </row>
    <row r="539" spans="1:11" s="187" customFormat="1" outlineLevel="2" x14ac:dyDescent="0.2">
      <c r="A539" s="185" t="s">
        <v>13</v>
      </c>
      <c r="B539" s="228" t="s">
        <v>615</v>
      </c>
      <c r="C539" s="177" t="s">
        <v>544</v>
      </c>
      <c r="D539" s="177">
        <v>18300</v>
      </c>
      <c r="E539" s="186"/>
      <c r="F539" s="186"/>
      <c r="G539" s="186"/>
      <c r="H539" s="186"/>
      <c r="I539" s="186"/>
      <c r="J539" s="186"/>
      <c r="K539" s="186"/>
    </row>
    <row r="540" spans="1:11" s="187" customFormat="1" outlineLevel="2" x14ac:dyDescent="0.2">
      <c r="A540" s="185" t="s">
        <v>13</v>
      </c>
      <c r="B540" s="228" t="s">
        <v>506</v>
      </c>
      <c r="C540" s="177" t="s">
        <v>545</v>
      </c>
      <c r="D540" s="177">
        <v>1635000</v>
      </c>
      <c r="E540" s="186"/>
      <c r="F540" s="186"/>
      <c r="G540" s="186"/>
      <c r="H540" s="186"/>
      <c r="I540" s="186"/>
      <c r="J540" s="186"/>
      <c r="K540" s="186"/>
    </row>
    <row r="541" spans="1:11" s="187" customFormat="1" outlineLevel="2" x14ac:dyDescent="0.2">
      <c r="A541" s="185" t="s">
        <v>13</v>
      </c>
      <c r="B541" s="228" t="s">
        <v>616</v>
      </c>
      <c r="C541" s="177" t="s">
        <v>617</v>
      </c>
      <c r="D541" s="177">
        <v>1018000</v>
      </c>
      <c r="E541" s="186"/>
      <c r="F541" s="186"/>
      <c r="G541" s="186"/>
      <c r="H541" s="186"/>
      <c r="I541" s="186"/>
      <c r="J541" s="186"/>
      <c r="K541" s="186"/>
    </row>
    <row r="542" spans="1:11" s="187" customFormat="1" outlineLevel="2" x14ac:dyDescent="0.2">
      <c r="A542" s="185" t="s">
        <v>13</v>
      </c>
      <c r="B542" s="228" t="s">
        <v>619</v>
      </c>
      <c r="C542" s="177" t="s">
        <v>548</v>
      </c>
      <c r="D542" s="177">
        <v>340000</v>
      </c>
      <c r="E542" s="186"/>
      <c r="F542" s="186"/>
      <c r="G542" s="186"/>
      <c r="H542" s="186"/>
      <c r="I542" s="186"/>
      <c r="J542" s="186"/>
      <c r="K542" s="186"/>
    </row>
    <row r="543" spans="1:11" s="187" customFormat="1" outlineLevel="2" x14ac:dyDescent="0.2">
      <c r="A543" s="185" t="s">
        <v>13</v>
      </c>
      <c r="B543" s="228" t="s">
        <v>620</v>
      </c>
      <c r="C543" s="177" t="s">
        <v>621</v>
      </c>
      <c r="D543" s="177">
        <v>2630000</v>
      </c>
      <c r="E543" s="186"/>
      <c r="F543" s="186"/>
      <c r="G543" s="186"/>
      <c r="H543" s="186"/>
      <c r="I543" s="186"/>
      <c r="J543" s="186"/>
      <c r="K543" s="186"/>
    </row>
    <row r="544" spans="1:11" s="187" customFormat="1" outlineLevel="2" x14ac:dyDescent="0.2">
      <c r="A544" s="185" t="s">
        <v>13</v>
      </c>
      <c r="B544" s="228" t="s">
        <v>622</v>
      </c>
      <c r="C544" s="177" t="s">
        <v>623</v>
      </c>
      <c r="D544" s="177">
        <v>280000</v>
      </c>
      <c r="E544" s="186"/>
      <c r="F544" s="186"/>
      <c r="G544" s="186"/>
      <c r="H544" s="186"/>
      <c r="I544" s="186"/>
      <c r="J544" s="186"/>
      <c r="K544" s="186"/>
    </row>
    <row r="545" spans="1:11" s="187" customFormat="1" outlineLevel="2" x14ac:dyDescent="0.2">
      <c r="A545" s="185" t="s">
        <v>13</v>
      </c>
      <c r="B545" s="228" t="s">
        <v>624</v>
      </c>
      <c r="C545" s="177" t="s">
        <v>549</v>
      </c>
      <c r="D545" s="177">
        <v>37000</v>
      </c>
      <c r="E545" s="186"/>
      <c r="F545" s="186"/>
      <c r="G545" s="186"/>
      <c r="H545" s="186"/>
      <c r="I545" s="186"/>
      <c r="J545" s="186"/>
      <c r="K545" s="186"/>
    </row>
    <row r="546" spans="1:11" s="187" customFormat="1" outlineLevel="2" x14ac:dyDescent="0.2">
      <c r="A546" s="185" t="s">
        <v>13</v>
      </c>
      <c r="B546" s="228" t="s">
        <v>625</v>
      </c>
      <c r="C546" s="177" t="s">
        <v>626</v>
      </c>
      <c r="D546" s="177">
        <v>1500000</v>
      </c>
      <c r="E546" s="186"/>
      <c r="F546" s="186"/>
      <c r="G546" s="186"/>
      <c r="H546" s="186"/>
      <c r="I546" s="186"/>
      <c r="J546" s="186"/>
      <c r="K546" s="186"/>
    </row>
    <row r="547" spans="1:11" s="187" customFormat="1" outlineLevel="2" x14ac:dyDescent="0.2">
      <c r="A547" s="185" t="s">
        <v>13</v>
      </c>
      <c r="B547" s="228" t="s">
        <v>627</v>
      </c>
      <c r="C547" s="177" t="s">
        <v>552</v>
      </c>
      <c r="D547" s="177">
        <v>306000</v>
      </c>
      <c r="E547" s="186"/>
      <c r="F547" s="186"/>
      <c r="G547" s="186"/>
      <c r="H547" s="186"/>
      <c r="I547" s="186"/>
      <c r="J547" s="186"/>
      <c r="K547" s="186"/>
    </row>
    <row r="548" spans="1:11" s="187" customFormat="1" outlineLevel="2" x14ac:dyDescent="0.2">
      <c r="A548" s="185" t="s">
        <v>13</v>
      </c>
      <c r="B548" s="228" t="s">
        <v>627</v>
      </c>
      <c r="C548" s="177" t="s">
        <v>553</v>
      </c>
      <c r="D548" s="177">
        <v>533000</v>
      </c>
      <c r="E548" s="186"/>
      <c r="F548" s="186"/>
      <c r="G548" s="186"/>
      <c r="H548" s="186"/>
      <c r="I548" s="186"/>
      <c r="J548" s="186"/>
      <c r="K548" s="186"/>
    </row>
    <row r="549" spans="1:11" s="187" customFormat="1" outlineLevel="2" x14ac:dyDescent="0.2">
      <c r="A549" s="185" t="s">
        <v>13</v>
      </c>
      <c r="B549" s="228" t="s">
        <v>628</v>
      </c>
      <c r="C549" s="177" t="s">
        <v>555</v>
      </c>
      <c r="D549" s="177">
        <v>1023000</v>
      </c>
      <c r="E549" s="186"/>
      <c r="F549" s="186"/>
      <c r="G549" s="186"/>
      <c r="H549" s="186"/>
      <c r="I549" s="186"/>
      <c r="J549" s="186"/>
      <c r="K549" s="186"/>
    </row>
    <row r="550" spans="1:11" s="187" customFormat="1" outlineLevel="2" x14ac:dyDescent="0.2">
      <c r="A550" s="185" t="s">
        <v>13</v>
      </c>
      <c r="B550" s="228" t="s">
        <v>629</v>
      </c>
      <c r="C550" s="177" t="s">
        <v>556</v>
      </c>
      <c r="D550" s="177">
        <v>255000</v>
      </c>
      <c r="E550" s="186"/>
      <c r="F550" s="186"/>
      <c r="G550" s="186"/>
      <c r="H550" s="186"/>
      <c r="I550" s="186"/>
      <c r="J550" s="186"/>
      <c r="K550" s="186"/>
    </row>
    <row r="551" spans="1:11" s="187" customFormat="1" outlineLevel="2" x14ac:dyDescent="0.2">
      <c r="A551" s="185" t="s">
        <v>13</v>
      </c>
      <c r="B551" s="228" t="s">
        <v>630</v>
      </c>
      <c r="C551" s="177" t="s">
        <v>557</v>
      </c>
      <c r="D551" s="177">
        <v>18000</v>
      </c>
      <c r="E551" s="186"/>
      <c r="F551" s="186"/>
      <c r="G551" s="186"/>
      <c r="H551" s="186"/>
      <c r="I551" s="186"/>
      <c r="J551" s="186"/>
      <c r="K551" s="186"/>
    </row>
    <row r="552" spans="1:11" s="187" customFormat="1" outlineLevel="2" x14ac:dyDescent="0.2">
      <c r="A552" s="185" t="s">
        <v>13</v>
      </c>
      <c r="B552" s="228" t="s">
        <v>631</v>
      </c>
      <c r="C552" s="177" t="s">
        <v>559</v>
      </c>
      <c r="D552" s="177">
        <v>35500</v>
      </c>
      <c r="E552" s="186"/>
      <c r="F552" s="186"/>
      <c r="G552" s="186"/>
      <c r="H552" s="186"/>
      <c r="I552" s="186"/>
      <c r="J552" s="186"/>
      <c r="K552" s="186"/>
    </row>
    <row r="553" spans="1:11" s="187" customFormat="1" outlineLevel="2" x14ac:dyDescent="0.2">
      <c r="A553" s="185" t="s">
        <v>13</v>
      </c>
      <c r="B553" s="228" t="s">
        <v>632</v>
      </c>
      <c r="C553" s="177" t="s">
        <v>560</v>
      </c>
      <c r="D553" s="177">
        <v>223000</v>
      </c>
      <c r="E553" s="186"/>
      <c r="F553" s="186"/>
      <c r="G553" s="186"/>
      <c r="H553" s="186"/>
      <c r="I553" s="186"/>
      <c r="J553" s="186"/>
      <c r="K553" s="186"/>
    </row>
    <row r="554" spans="1:11" s="187" customFormat="1" outlineLevel="2" x14ac:dyDescent="0.2">
      <c r="A554" s="185" t="s">
        <v>13</v>
      </c>
      <c r="B554" s="228" t="s">
        <v>633</v>
      </c>
      <c r="C554" s="177" t="s">
        <v>562</v>
      </c>
      <c r="D554" s="177">
        <v>6700</v>
      </c>
      <c r="E554" s="186"/>
      <c r="F554" s="186"/>
      <c r="G554" s="186"/>
      <c r="H554" s="186"/>
      <c r="I554" s="186"/>
      <c r="J554" s="186"/>
      <c r="K554" s="186"/>
    </row>
    <row r="555" spans="1:11" s="187" customFormat="1" outlineLevel="2" x14ac:dyDescent="0.2">
      <c r="A555" s="185" t="s">
        <v>13</v>
      </c>
      <c r="B555" s="228" t="s">
        <v>635</v>
      </c>
      <c r="C555" s="177" t="s">
        <v>565</v>
      </c>
      <c r="D555" s="177">
        <v>1045000</v>
      </c>
      <c r="E555" s="186"/>
      <c r="F555" s="186"/>
      <c r="G555" s="186"/>
      <c r="H555" s="186"/>
      <c r="I555" s="186"/>
      <c r="J555" s="186"/>
      <c r="K555" s="186"/>
    </row>
    <row r="556" spans="1:11" s="187" customFormat="1" outlineLevel="2" x14ac:dyDescent="0.2">
      <c r="A556" s="185" t="s">
        <v>13</v>
      </c>
      <c r="B556" s="228" t="s">
        <v>636</v>
      </c>
      <c r="C556" s="177" t="s">
        <v>567</v>
      </c>
      <c r="D556" s="177">
        <v>296000</v>
      </c>
      <c r="E556" s="186"/>
      <c r="F556" s="186"/>
      <c r="G556" s="186"/>
      <c r="H556" s="186"/>
      <c r="I556" s="186"/>
      <c r="J556" s="186"/>
      <c r="K556" s="186"/>
    </row>
    <row r="557" spans="1:11" s="187" customFormat="1" outlineLevel="2" x14ac:dyDescent="0.2">
      <c r="A557" s="185" t="s">
        <v>13</v>
      </c>
      <c r="B557" s="228" t="s">
        <v>637</v>
      </c>
      <c r="C557" s="177" t="s">
        <v>569</v>
      </c>
      <c r="D557" s="177">
        <v>5000</v>
      </c>
      <c r="E557" s="186"/>
      <c r="F557" s="186"/>
      <c r="G557" s="186"/>
      <c r="H557" s="186"/>
      <c r="I557" s="186"/>
      <c r="J557" s="186"/>
      <c r="K557" s="186"/>
    </row>
    <row r="558" spans="1:11" s="187" customFormat="1" outlineLevel="2" x14ac:dyDescent="0.2">
      <c r="A558" s="185" t="s">
        <v>13</v>
      </c>
      <c r="B558" s="228" t="s">
        <v>507</v>
      </c>
      <c r="C558" s="177" t="s">
        <v>400</v>
      </c>
      <c r="D558" s="177">
        <v>7000</v>
      </c>
      <c r="E558" s="186"/>
      <c r="F558" s="186"/>
      <c r="G558" s="186"/>
      <c r="H558" s="186"/>
      <c r="I558" s="186"/>
      <c r="J558" s="186"/>
      <c r="K558" s="186"/>
    </row>
    <row r="559" spans="1:11" s="187" customFormat="1" outlineLevel="2" x14ac:dyDescent="0.2">
      <c r="A559" s="185" t="s">
        <v>13</v>
      </c>
      <c r="B559" s="228" t="s">
        <v>638</v>
      </c>
      <c r="C559" s="177" t="s">
        <v>572</v>
      </c>
      <c r="D559" s="177">
        <v>2000</v>
      </c>
      <c r="E559" s="186"/>
      <c r="F559" s="186"/>
      <c r="G559" s="186"/>
      <c r="H559" s="186"/>
      <c r="I559" s="186"/>
      <c r="J559" s="186"/>
      <c r="K559" s="186"/>
    </row>
    <row r="560" spans="1:11" s="187" customFormat="1" outlineLevel="2" x14ac:dyDescent="0.2">
      <c r="A560" s="185" t="s">
        <v>13</v>
      </c>
      <c r="B560" s="228" t="s">
        <v>638</v>
      </c>
      <c r="C560" s="177" t="s">
        <v>573</v>
      </c>
      <c r="D560" s="177">
        <v>3000</v>
      </c>
      <c r="E560" s="186"/>
      <c r="F560" s="186"/>
      <c r="G560" s="186"/>
      <c r="H560" s="186"/>
      <c r="I560" s="186"/>
      <c r="J560" s="186"/>
      <c r="K560" s="186"/>
    </row>
    <row r="561" spans="1:11" s="187" customFormat="1" outlineLevel="2" x14ac:dyDescent="0.2">
      <c r="A561" s="185" t="s">
        <v>13</v>
      </c>
      <c r="B561" s="228" t="s">
        <v>639</v>
      </c>
      <c r="C561" s="177" t="s">
        <v>224</v>
      </c>
      <c r="D561" s="177">
        <v>4000</v>
      </c>
      <c r="E561" s="186"/>
      <c r="F561" s="186"/>
      <c r="G561" s="186"/>
      <c r="H561" s="186"/>
      <c r="I561" s="186"/>
      <c r="J561" s="186"/>
      <c r="K561" s="186"/>
    </row>
    <row r="562" spans="1:11" s="187" customFormat="1" outlineLevel="2" x14ac:dyDescent="0.2">
      <c r="A562" s="185" t="s">
        <v>13</v>
      </c>
      <c r="B562" s="228" t="s">
        <v>640</v>
      </c>
      <c r="C562" s="177" t="s">
        <v>641</v>
      </c>
      <c r="D562" s="177">
        <v>52460185</v>
      </c>
      <c r="E562" s="186"/>
      <c r="F562" s="186"/>
      <c r="G562" s="186"/>
      <c r="H562" s="186"/>
      <c r="I562" s="186"/>
      <c r="J562" s="186"/>
      <c r="K562" s="186"/>
    </row>
    <row r="563" spans="1:11" s="187" customFormat="1" outlineLevel="2" x14ac:dyDescent="0.2">
      <c r="A563" s="185" t="s">
        <v>13</v>
      </c>
      <c r="B563" s="228" t="s">
        <v>642</v>
      </c>
      <c r="C563" s="177" t="s">
        <v>643</v>
      </c>
      <c r="D563" s="177">
        <v>9952880</v>
      </c>
      <c r="E563" s="186"/>
      <c r="F563" s="186"/>
      <c r="G563" s="186"/>
      <c r="H563" s="186"/>
      <c r="I563" s="186"/>
      <c r="J563" s="186"/>
      <c r="K563" s="186"/>
    </row>
    <row r="564" spans="1:11" s="187" customFormat="1" outlineLevel="2" x14ac:dyDescent="0.2">
      <c r="A564" s="185" t="s">
        <v>13</v>
      </c>
      <c r="B564" s="228" t="s">
        <v>644</v>
      </c>
      <c r="C564" s="177" t="s">
        <v>645</v>
      </c>
      <c r="D564" s="177">
        <v>114723460.92000002</v>
      </c>
      <c r="E564" s="186"/>
      <c r="F564" s="186"/>
      <c r="G564" s="186"/>
      <c r="H564" s="186"/>
      <c r="I564" s="186"/>
      <c r="J564" s="186"/>
      <c r="K564" s="186"/>
    </row>
    <row r="565" spans="1:11" s="187" customFormat="1" outlineLevel="2" x14ac:dyDescent="0.2">
      <c r="A565" s="185" t="s">
        <v>13</v>
      </c>
      <c r="B565" s="228" t="s">
        <v>646</v>
      </c>
      <c r="C565" s="177" t="s">
        <v>647</v>
      </c>
      <c r="D565" s="177">
        <v>5503781.2199999997</v>
      </c>
      <c r="E565" s="186"/>
      <c r="F565" s="186"/>
      <c r="G565" s="186"/>
      <c r="H565" s="186"/>
      <c r="I565" s="186"/>
      <c r="J565" s="186"/>
      <c r="K565" s="186"/>
    </row>
    <row r="566" spans="1:11" s="187" customFormat="1" outlineLevel="2" x14ac:dyDescent="0.2">
      <c r="A566" s="185" t="s">
        <v>13</v>
      </c>
      <c r="B566" s="228" t="s">
        <v>648</v>
      </c>
      <c r="C566" s="177" t="s">
        <v>649</v>
      </c>
      <c r="D566" s="177">
        <v>4157668.52</v>
      </c>
      <c r="E566" s="186"/>
      <c r="F566" s="186"/>
      <c r="G566" s="186"/>
      <c r="H566" s="186"/>
      <c r="I566" s="186"/>
      <c r="J566" s="186"/>
      <c r="K566" s="186"/>
    </row>
    <row r="567" spans="1:11" s="187" customFormat="1" outlineLevel="2" x14ac:dyDescent="0.2">
      <c r="A567" s="185" t="s">
        <v>13</v>
      </c>
      <c r="B567" s="228" t="s">
        <v>650</v>
      </c>
      <c r="C567" s="177" t="s">
        <v>651</v>
      </c>
      <c r="D567" s="177">
        <v>2600000</v>
      </c>
      <c r="E567" s="186"/>
      <c r="F567" s="186"/>
      <c r="G567" s="186"/>
      <c r="H567" s="186"/>
      <c r="I567" s="186"/>
      <c r="J567" s="186"/>
      <c r="K567" s="186"/>
    </row>
    <row r="568" spans="1:11" s="187" customFormat="1" outlineLevel="2" x14ac:dyDescent="0.2">
      <c r="A568" s="185" t="s">
        <v>13</v>
      </c>
      <c r="B568" s="228" t="s">
        <v>652</v>
      </c>
      <c r="C568" s="177" t="s">
        <v>653</v>
      </c>
      <c r="D568" s="177">
        <v>4000000</v>
      </c>
      <c r="E568" s="186"/>
      <c r="F568" s="186"/>
      <c r="G568" s="186"/>
      <c r="H568" s="186"/>
      <c r="I568" s="186"/>
      <c r="J568" s="186"/>
      <c r="K568" s="186"/>
    </row>
    <row r="569" spans="1:11" s="187" customFormat="1" outlineLevel="2" x14ac:dyDescent="0.2">
      <c r="A569" s="185" t="s">
        <v>13</v>
      </c>
      <c r="B569" s="228" t="s">
        <v>652</v>
      </c>
      <c r="C569" s="177" t="s">
        <v>654</v>
      </c>
      <c r="D569" s="177">
        <v>11004802.199999999</v>
      </c>
      <c r="E569" s="186"/>
      <c r="F569" s="186"/>
      <c r="G569" s="186"/>
      <c r="H569" s="186"/>
      <c r="I569" s="186"/>
      <c r="J569" s="186"/>
      <c r="K569" s="186"/>
    </row>
    <row r="570" spans="1:11" s="187" customFormat="1" outlineLevel="2" x14ac:dyDescent="0.2">
      <c r="A570" s="185" t="s">
        <v>13</v>
      </c>
      <c r="B570" s="228" t="s">
        <v>655</v>
      </c>
      <c r="C570" s="177" t="s">
        <v>581</v>
      </c>
      <c r="D570" s="177">
        <v>165000</v>
      </c>
      <c r="E570" s="186"/>
      <c r="F570" s="186"/>
      <c r="G570" s="186"/>
      <c r="H570" s="186"/>
      <c r="I570" s="186"/>
      <c r="J570" s="186"/>
      <c r="K570" s="186"/>
    </row>
    <row r="571" spans="1:11" s="187" customFormat="1" outlineLevel="2" x14ac:dyDescent="0.2">
      <c r="A571" s="185" t="s">
        <v>13</v>
      </c>
      <c r="B571" s="228" t="s">
        <v>655</v>
      </c>
      <c r="C571" s="177" t="s">
        <v>656</v>
      </c>
      <c r="D571" s="177">
        <v>150000</v>
      </c>
      <c r="E571" s="186"/>
      <c r="F571" s="186"/>
      <c r="G571" s="186"/>
      <c r="H571" s="186"/>
      <c r="I571" s="186"/>
      <c r="J571" s="186"/>
      <c r="K571" s="186"/>
    </row>
    <row r="572" spans="1:11" s="187" customFormat="1" outlineLevel="2" x14ac:dyDescent="0.2">
      <c r="A572" s="185" t="s">
        <v>13</v>
      </c>
      <c r="B572" s="228" t="s">
        <v>655</v>
      </c>
      <c r="C572" s="177" t="s">
        <v>582</v>
      </c>
      <c r="D572" s="177">
        <v>32000</v>
      </c>
      <c r="E572" s="186"/>
      <c r="F572" s="186"/>
      <c r="G572" s="186"/>
      <c r="H572" s="186"/>
      <c r="I572" s="186"/>
      <c r="J572" s="186"/>
      <c r="K572" s="186"/>
    </row>
    <row r="573" spans="1:11" s="187" customFormat="1" outlineLevel="2" x14ac:dyDescent="0.2">
      <c r="A573" s="185" t="s">
        <v>13</v>
      </c>
      <c r="B573" s="228" t="s">
        <v>655</v>
      </c>
      <c r="C573" s="177" t="s">
        <v>583</v>
      </c>
      <c r="D573" s="177">
        <v>350000</v>
      </c>
      <c r="E573" s="186"/>
      <c r="F573" s="186"/>
      <c r="G573" s="186"/>
      <c r="H573" s="186"/>
      <c r="I573" s="186"/>
      <c r="J573" s="186"/>
      <c r="K573" s="186"/>
    </row>
    <row r="574" spans="1:11" s="187" customFormat="1" outlineLevel="2" x14ac:dyDescent="0.2">
      <c r="A574" s="185" t="s">
        <v>13</v>
      </c>
      <c r="B574" s="228" t="s">
        <v>510</v>
      </c>
      <c r="C574" s="177" t="s">
        <v>569</v>
      </c>
      <c r="D574" s="177">
        <v>85000</v>
      </c>
      <c r="E574" s="186"/>
      <c r="F574" s="186"/>
      <c r="G574" s="186"/>
      <c r="H574" s="186"/>
      <c r="I574" s="186"/>
      <c r="J574" s="186"/>
      <c r="K574" s="186"/>
    </row>
    <row r="575" spans="1:11" s="187" customFormat="1" outlineLevel="2" x14ac:dyDescent="0.2">
      <c r="A575" s="185" t="s">
        <v>13</v>
      </c>
      <c r="B575" s="228" t="s">
        <v>511</v>
      </c>
      <c r="C575" s="177" t="s">
        <v>657</v>
      </c>
      <c r="D575" s="177">
        <v>40000</v>
      </c>
      <c r="E575" s="186"/>
      <c r="F575" s="186"/>
      <c r="G575" s="186"/>
      <c r="H575" s="186"/>
      <c r="I575" s="186"/>
      <c r="J575" s="186"/>
      <c r="K575" s="186"/>
    </row>
    <row r="576" spans="1:11" s="187" customFormat="1" outlineLevel="2" x14ac:dyDescent="0.2">
      <c r="A576" s="185" t="s">
        <v>13</v>
      </c>
      <c r="B576" s="228" t="s">
        <v>511</v>
      </c>
      <c r="C576" s="177" t="s">
        <v>658</v>
      </c>
      <c r="D576" s="177">
        <v>78000</v>
      </c>
      <c r="E576" s="186"/>
      <c r="F576" s="186"/>
      <c r="G576" s="186"/>
      <c r="H576" s="186"/>
      <c r="I576" s="186"/>
      <c r="J576" s="186"/>
      <c r="K576" s="186"/>
    </row>
    <row r="577" spans="1:11" s="187" customFormat="1" outlineLevel="2" x14ac:dyDescent="0.2">
      <c r="A577" s="185" t="s">
        <v>13</v>
      </c>
      <c r="B577" s="228" t="s">
        <v>511</v>
      </c>
      <c r="C577" s="177" t="s">
        <v>659</v>
      </c>
      <c r="D577" s="177">
        <v>616000</v>
      </c>
      <c r="E577" s="186"/>
      <c r="F577" s="186"/>
      <c r="G577" s="186"/>
      <c r="H577" s="186"/>
      <c r="I577" s="186"/>
      <c r="J577" s="186"/>
      <c r="K577" s="186"/>
    </row>
    <row r="578" spans="1:11" s="187" customFormat="1" outlineLevel="2" x14ac:dyDescent="0.2">
      <c r="A578" s="185" t="s">
        <v>13</v>
      </c>
      <c r="B578" s="228" t="s">
        <v>513</v>
      </c>
      <c r="C578" s="177" t="s">
        <v>395</v>
      </c>
      <c r="D578" s="177">
        <v>10000</v>
      </c>
      <c r="E578" s="186"/>
      <c r="F578" s="186"/>
      <c r="G578" s="186"/>
      <c r="H578" s="186"/>
      <c r="I578" s="186"/>
      <c r="J578" s="186"/>
      <c r="K578" s="186"/>
    </row>
    <row r="579" spans="1:11" s="187" customFormat="1" outlineLevel="2" x14ac:dyDescent="0.2">
      <c r="A579" s="185" t="s">
        <v>13</v>
      </c>
      <c r="B579" s="228" t="s">
        <v>514</v>
      </c>
      <c r="C579" s="177" t="s">
        <v>660</v>
      </c>
      <c r="D579" s="177">
        <v>185000</v>
      </c>
      <c r="E579" s="186"/>
      <c r="F579" s="186"/>
      <c r="G579" s="186"/>
      <c r="H579" s="186"/>
      <c r="I579" s="186"/>
      <c r="J579" s="186"/>
      <c r="K579" s="186"/>
    </row>
    <row r="580" spans="1:11" s="187" customFormat="1" outlineLevel="2" x14ac:dyDescent="0.2">
      <c r="A580" s="185" t="s">
        <v>13</v>
      </c>
      <c r="B580" s="228" t="s">
        <v>514</v>
      </c>
      <c r="C580" s="177" t="s">
        <v>661</v>
      </c>
      <c r="D580" s="177">
        <v>50000</v>
      </c>
      <c r="E580" s="186"/>
      <c r="F580" s="186"/>
      <c r="G580" s="186"/>
      <c r="H580" s="186"/>
      <c r="I580" s="186"/>
      <c r="J580" s="186"/>
      <c r="K580" s="186"/>
    </row>
    <row r="581" spans="1:11" s="187" customFormat="1" outlineLevel="2" x14ac:dyDescent="0.2">
      <c r="A581" s="185" t="s">
        <v>13</v>
      </c>
      <c r="B581" s="228" t="s">
        <v>662</v>
      </c>
      <c r="C581" s="177" t="s">
        <v>226</v>
      </c>
      <c r="D581" s="177">
        <v>1000</v>
      </c>
      <c r="E581" s="186"/>
      <c r="F581" s="186"/>
      <c r="G581" s="186"/>
      <c r="H581" s="186"/>
      <c r="I581" s="186"/>
      <c r="J581" s="186"/>
      <c r="K581" s="186"/>
    </row>
    <row r="582" spans="1:11" s="187" customFormat="1" outlineLevel="2" x14ac:dyDescent="0.2">
      <c r="A582" s="185" t="s">
        <v>13</v>
      </c>
      <c r="B582" s="228" t="s">
        <v>663</v>
      </c>
      <c r="C582" s="177" t="s">
        <v>664</v>
      </c>
      <c r="D582" s="177">
        <v>1000</v>
      </c>
      <c r="E582" s="186"/>
      <c r="F582" s="186"/>
      <c r="G582" s="186"/>
      <c r="H582" s="186"/>
      <c r="I582" s="186"/>
      <c r="J582" s="186"/>
      <c r="K582" s="186"/>
    </row>
    <row r="583" spans="1:11" s="187" customFormat="1" outlineLevel="1" x14ac:dyDescent="0.2">
      <c r="A583" s="212" t="s">
        <v>1015</v>
      </c>
      <c r="B583" s="228"/>
      <c r="C583" s="177"/>
      <c r="D583" s="177">
        <f>SUBTOTAL(9,D450:D582)</f>
        <v>277535167.85333335</v>
      </c>
      <c r="E583" s="186"/>
      <c r="F583" s="186"/>
      <c r="G583" s="186"/>
      <c r="H583" s="186"/>
      <c r="I583" s="186"/>
      <c r="J583" s="186"/>
      <c r="K583" s="186"/>
    </row>
    <row r="584" spans="1:11" s="187" customFormat="1" outlineLevel="2" x14ac:dyDescent="0.2">
      <c r="A584" s="222" t="s">
        <v>41</v>
      </c>
      <c r="B584" s="229">
        <v>510105</v>
      </c>
      <c r="C584" s="177" t="s">
        <v>178</v>
      </c>
      <c r="D584" s="184">
        <v>814548</v>
      </c>
      <c r="E584" s="186"/>
      <c r="F584" s="186"/>
      <c r="G584" s="186"/>
      <c r="H584" s="186"/>
      <c r="I584" s="186"/>
      <c r="J584" s="186"/>
      <c r="K584" s="186"/>
    </row>
    <row r="585" spans="1:11" s="187" customFormat="1" outlineLevel="2" x14ac:dyDescent="0.2">
      <c r="A585" s="222" t="s">
        <v>41</v>
      </c>
      <c r="B585" s="229">
        <v>510106</v>
      </c>
      <c r="C585" s="177" t="s">
        <v>179</v>
      </c>
      <c r="D585" s="184">
        <v>52656</v>
      </c>
      <c r="E585" s="186"/>
      <c r="F585" s="186"/>
      <c r="G585" s="186"/>
      <c r="H585" s="186"/>
      <c r="I585" s="186"/>
      <c r="J585" s="186"/>
      <c r="K585" s="186"/>
    </row>
    <row r="586" spans="1:11" s="187" customFormat="1" outlineLevel="2" x14ac:dyDescent="0.2">
      <c r="A586" s="222" t="s">
        <v>41</v>
      </c>
      <c r="B586" s="229">
        <v>510203</v>
      </c>
      <c r="C586" s="177" t="s">
        <v>180</v>
      </c>
      <c r="D586" s="184">
        <v>178157</v>
      </c>
      <c r="E586" s="186"/>
      <c r="F586" s="186"/>
      <c r="G586" s="186"/>
      <c r="H586" s="186"/>
      <c r="I586" s="186"/>
      <c r="J586" s="186"/>
      <c r="K586" s="186"/>
    </row>
    <row r="587" spans="1:11" s="187" customFormat="1" outlineLevel="2" x14ac:dyDescent="0.2">
      <c r="A587" s="222" t="s">
        <v>41</v>
      </c>
      <c r="B587" s="229">
        <v>510204</v>
      </c>
      <c r="C587" s="177" t="s">
        <v>181</v>
      </c>
      <c r="D587" s="184">
        <v>43018</v>
      </c>
      <c r="E587" s="186"/>
      <c r="F587" s="186"/>
      <c r="G587" s="186"/>
      <c r="H587" s="186"/>
      <c r="I587" s="186"/>
      <c r="J587" s="186"/>
      <c r="K587" s="186"/>
    </row>
    <row r="588" spans="1:11" s="187" customFormat="1" outlineLevel="2" x14ac:dyDescent="0.2">
      <c r="A588" s="222" t="s">
        <v>41</v>
      </c>
      <c r="B588" s="229">
        <v>510235</v>
      </c>
      <c r="C588" s="177" t="s">
        <v>182</v>
      </c>
      <c r="D588" s="184">
        <v>1000</v>
      </c>
      <c r="E588" s="186"/>
      <c r="F588" s="186"/>
      <c r="G588" s="186"/>
      <c r="H588" s="186"/>
      <c r="I588" s="186"/>
      <c r="J588" s="186"/>
      <c r="K588" s="186"/>
    </row>
    <row r="589" spans="1:11" s="187" customFormat="1" outlineLevel="2" x14ac:dyDescent="0.2">
      <c r="A589" s="222" t="s">
        <v>41</v>
      </c>
      <c r="B589" s="229">
        <v>510509</v>
      </c>
      <c r="C589" s="177" t="s">
        <v>183</v>
      </c>
      <c r="D589" s="184">
        <v>19200</v>
      </c>
      <c r="E589" s="186"/>
      <c r="F589" s="186"/>
      <c r="G589" s="186"/>
      <c r="H589" s="186"/>
      <c r="I589" s="186"/>
      <c r="J589" s="186"/>
      <c r="K589" s="186"/>
    </row>
    <row r="590" spans="1:11" s="187" customFormat="1" outlineLevel="2" x14ac:dyDescent="0.2">
      <c r="A590" s="222" t="s">
        <v>41</v>
      </c>
      <c r="B590" s="229">
        <v>510510</v>
      </c>
      <c r="C590" s="177" t="s">
        <v>184</v>
      </c>
      <c r="D590" s="184">
        <v>1270680</v>
      </c>
      <c r="E590" s="186"/>
      <c r="F590" s="186"/>
      <c r="G590" s="186"/>
      <c r="H590" s="186"/>
      <c r="I590" s="186"/>
      <c r="J590" s="186"/>
      <c r="K590" s="186"/>
    </row>
    <row r="591" spans="1:11" s="187" customFormat="1" outlineLevel="2" x14ac:dyDescent="0.2">
      <c r="A591" s="222" t="s">
        <v>41</v>
      </c>
      <c r="B591" s="229">
        <v>510512</v>
      </c>
      <c r="C591" s="177" t="s">
        <v>185</v>
      </c>
      <c r="D591" s="184">
        <v>20000</v>
      </c>
      <c r="E591" s="186"/>
      <c r="F591" s="186"/>
      <c r="G591" s="186"/>
      <c r="H591" s="186"/>
      <c r="I591" s="186"/>
      <c r="J591" s="186"/>
      <c r="K591" s="186"/>
    </row>
    <row r="592" spans="1:11" s="187" customFormat="1" outlineLevel="2" x14ac:dyDescent="0.2">
      <c r="A592" s="222" t="s">
        <v>41</v>
      </c>
      <c r="B592" s="229">
        <v>510513</v>
      </c>
      <c r="C592" s="177" t="s">
        <v>186</v>
      </c>
      <c r="D592" s="184">
        <v>24000</v>
      </c>
      <c r="E592" s="186"/>
      <c r="F592" s="186"/>
      <c r="G592" s="186"/>
      <c r="H592" s="186"/>
      <c r="I592" s="186"/>
      <c r="J592" s="186"/>
      <c r="K592" s="186"/>
    </row>
    <row r="593" spans="1:15" s="187" customFormat="1" outlineLevel="2" x14ac:dyDescent="0.2">
      <c r="A593" s="222" t="s">
        <v>41</v>
      </c>
      <c r="B593" s="229">
        <v>510601</v>
      </c>
      <c r="C593" s="184" t="s">
        <v>187</v>
      </c>
      <c r="D593" s="177">
        <v>249063.48600000003</v>
      </c>
      <c r="E593" s="186"/>
      <c r="F593" s="186"/>
      <c r="G593" s="186"/>
      <c r="H593" s="186"/>
      <c r="I593" s="186"/>
      <c r="J593" s="186"/>
      <c r="K593" s="186"/>
    </row>
    <row r="594" spans="1:15" s="187" customFormat="1" outlineLevel="2" x14ac:dyDescent="0.2">
      <c r="A594" s="222" t="s">
        <v>41</v>
      </c>
      <c r="B594" s="229">
        <v>510602</v>
      </c>
      <c r="C594" s="184" t="s">
        <v>188</v>
      </c>
      <c r="D594" s="177">
        <v>178085.7372</v>
      </c>
      <c r="E594" s="186"/>
      <c r="F594" s="186"/>
      <c r="G594" s="186"/>
      <c r="H594" s="186"/>
      <c r="I594" s="186"/>
      <c r="J594" s="186"/>
      <c r="K594" s="186"/>
    </row>
    <row r="595" spans="1:15" s="187" customFormat="1" outlineLevel="2" x14ac:dyDescent="0.2">
      <c r="A595" s="222" t="s">
        <v>41</v>
      </c>
      <c r="B595" s="229">
        <v>510707</v>
      </c>
      <c r="C595" s="184" t="s">
        <v>189</v>
      </c>
      <c r="D595" s="177">
        <v>108489.5</v>
      </c>
      <c r="E595" s="186"/>
      <c r="F595" s="186"/>
      <c r="G595" s="186"/>
      <c r="H595" s="186"/>
      <c r="I595" s="186"/>
      <c r="J595" s="186"/>
      <c r="K595" s="186"/>
    </row>
    <row r="596" spans="1:15" s="187" customFormat="1" outlineLevel="2" x14ac:dyDescent="0.2">
      <c r="A596" s="222" t="s">
        <v>41</v>
      </c>
      <c r="B596" s="229">
        <v>530101</v>
      </c>
      <c r="C596" s="184" t="s">
        <v>190</v>
      </c>
      <c r="D596" s="177">
        <v>1000</v>
      </c>
      <c r="E596" s="186"/>
      <c r="F596" s="186"/>
      <c r="G596" s="186"/>
      <c r="H596" s="186"/>
      <c r="I596" s="186"/>
      <c r="J596" s="186"/>
      <c r="K596" s="186"/>
    </row>
    <row r="597" spans="1:15" s="191" customFormat="1" outlineLevel="2" x14ac:dyDescent="0.2">
      <c r="A597" s="222" t="s">
        <v>41</v>
      </c>
      <c r="B597" s="229">
        <v>530104</v>
      </c>
      <c r="C597" s="184" t="s">
        <v>191</v>
      </c>
      <c r="D597" s="177">
        <v>1500</v>
      </c>
      <c r="E597" s="189"/>
      <c r="F597" s="189"/>
      <c r="G597" s="189"/>
      <c r="H597" s="189"/>
      <c r="I597" s="189"/>
      <c r="J597" s="189"/>
      <c r="K597" s="189"/>
      <c r="L597" s="190"/>
      <c r="M597" s="190"/>
      <c r="N597" s="190"/>
      <c r="O597" s="190"/>
    </row>
    <row r="598" spans="1:15" s="191" customFormat="1" outlineLevel="2" x14ac:dyDescent="0.2">
      <c r="A598" s="222" t="s">
        <v>41</v>
      </c>
      <c r="B598" s="229">
        <v>530105</v>
      </c>
      <c r="C598" s="184" t="s">
        <v>192</v>
      </c>
      <c r="D598" s="177">
        <v>17500</v>
      </c>
      <c r="E598" s="189"/>
      <c r="F598" s="189"/>
      <c r="G598" s="189"/>
      <c r="H598" s="189"/>
      <c r="I598" s="189"/>
      <c r="J598" s="189"/>
      <c r="K598" s="189"/>
      <c r="L598" s="190"/>
      <c r="M598" s="190"/>
      <c r="N598" s="190"/>
      <c r="O598" s="190"/>
    </row>
    <row r="599" spans="1:15" s="191" customFormat="1" outlineLevel="2" x14ac:dyDescent="0.2">
      <c r="A599" s="222" t="s">
        <v>41</v>
      </c>
      <c r="B599" s="229">
        <v>530201</v>
      </c>
      <c r="C599" s="184" t="s">
        <v>193</v>
      </c>
      <c r="D599" s="177">
        <v>36000</v>
      </c>
      <c r="E599" s="189"/>
      <c r="F599" s="189"/>
      <c r="G599" s="189"/>
      <c r="H599" s="189"/>
      <c r="I599" s="189"/>
      <c r="J599" s="189"/>
      <c r="K599" s="189"/>
      <c r="L599" s="190"/>
      <c r="M599" s="190"/>
      <c r="N599" s="190"/>
      <c r="O599" s="190"/>
    </row>
    <row r="600" spans="1:15" s="191" customFormat="1" outlineLevel="2" x14ac:dyDescent="0.2">
      <c r="A600" s="222" t="s">
        <v>41</v>
      </c>
      <c r="B600" s="229">
        <v>530202</v>
      </c>
      <c r="C600" s="184" t="s">
        <v>194</v>
      </c>
      <c r="D600" s="177">
        <v>8000</v>
      </c>
      <c r="E600" s="189"/>
      <c r="F600" s="189"/>
      <c r="G600" s="189"/>
      <c r="H600" s="189"/>
      <c r="I600" s="189"/>
      <c r="J600" s="189"/>
      <c r="K600" s="189"/>
      <c r="L600" s="190"/>
      <c r="M600" s="190"/>
      <c r="N600" s="190"/>
      <c r="O600" s="190"/>
    </row>
    <row r="601" spans="1:15" s="191" customFormat="1" ht="25.5" outlineLevel="2" x14ac:dyDescent="0.2">
      <c r="A601" s="222" t="s">
        <v>41</v>
      </c>
      <c r="B601" s="229">
        <v>530203</v>
      </c>
      <c r="C601" s="184" t="s">
        <v>195</v>
      </c>
      <c r="D601" s="177">
        <v>5000</v>
      </c>
      <c r="E601" s="189"/>
      <c r="F601" s="189"/>
      <c r="G601" s="189"/>
      <c r="H601" s="189"/>
      <c r="I601" s="189"/>
      <c r="J601" s="189"/>
      <c r="K601" s="189"/>
      <c r="L601" s="190"/>
      <c r="M601" s="190"/>
      <c r="N601" s="190"/>
      <c r="O601" s="190"/>
    </row>
    <row r="602" spans="1:15" s="191" customFormat="1" ht="76.5" outlineLevel="2" x14ac:dyDescent="0.2">
      <c r="A602" s="222" t="s">
        <v>41</v>
      </c>
      <c r="B602" s="229">
        <v>530204</v>
      </c>
      <c r="C602" s="184" t="s">
        <v>196</v>
      </c>
      <c r="D602" s="177">
        <v>50000</v>
      </c>
      <c r="E602" s="189"/>
      <c r="F602" s="189"/>
      <c r="G602" s="189"/>
      <c r="H602" s="189"/>
      <c r="I602" s="189"/>
      <c r="J602" s="189"/>
      <c r="K602" s="189"/>
      <c r="L602" s="190"/>
      <c r="M602" s="190"/>
      <c r="N602" s="190"/>
      <c r="O602" s="190"/>
    </row>
    <row r="603" spans="1:15" s="191" customFormat="1" outlineLevel="2" x14ac:dyDescent="0.2">
      <c r="A603" s="222" t="s">
        <v>41</v>
      </c>
      <c r="B603" s="229">
        <v>530206</v>
      </c>
      <c r="C603" s="184" t="s">
        <v>197</v>
      </c>
      <c r="D603" s="177">
        <v>50000</v>
      </c>
      <c r="E603" s="189"/>
      <c r="F603" s="189"/>
      <c r="G603" s="189"/>
      <c r="H603" s="189"/>
      <c r="I603" s="189"/>
      <c r="J603" s="189"/>
      <c r="K603" s="189"/>
      <c r="L603" s="190"/>
      <c r="M603" s="190"/>
      <c r="N603" s="190"/>
      <c r="O603" s="190"/>
    </row>
    <row r="604" spans="1:15" s="191" customFormat="1" outlineLevel="2" x14ac:dyDescent="0.2">
      <c r="A604" s="222" t="s">
        <v>41</v>
      </c>
      <c r="B604" s="229">
        <v>530207</v>
      </c>
      <c r="C604" s="184" t="s">
        <v>198</v>
      </c>
      <c r="D604" s="177">
        <v>50000</v>
      </c>
      <c r="E604" s="189"/>
      <c r="F604" s="189"/>
      <c r="G604" s="189"/>
      <c r="H604" s="189"/>
      <c r="I604" s="189"/>
      <c r="J604" s="189"/>
      <c r="K604" s="189"/>
      <c r="L604" s="190"/>
      <c r="M604" s="190"/>
      <c r="N604" s="190"/>
      <c r="O604" s="190"/>
    </row>
    <row r="605" spans="1:15" s="191" customFormat="1" outlineLevel="2" x14ac:dyDescent="0.2">
      <c r="A605" s="222" t="s">
        <v>41</v>
      </c>
      <c r="B605" s="229">
        <v>530208</v>
      </c>
      <c r="C605" s="184" t="s">
        <v>199</v>
      </c>
      <c r="D605" s="177">
        <v>79200</v>
      </c>
      <c r="E605" s="189"/>
      <c r="F605" s="189"/>
      <c r="G605" s="189"/>
      <c r="H605" s="189"/>
      <c r="I605" s="189"/>
      <c r="J605" s="189"/>
      <c r="K605" s="189"/>
      <c r="L605" s="190"/>
      <c r="M605" s="190"/>
      <c r="N605" s="190"/>
      <c r="O605" s="190"/>
    </row>
    <row r="606" spans="1:15" s="191" customFormat="1" ht="51" outlineLevel="2" x14ac:dyDescent="0.2">
      <c r="A606" s="222" t="s">
        <v>41</v>
      </c>
      <c r="B606" s="229">
        <v>530209</v>
      </c>
      <c r="C606" s="184" t="s">
        <v>200</v>
      </c>
      <c r="D606" s="177">
        <v>30000</v>
      </c>
      <c r="E606" s="189"/>
      <c r="F606" s="189"/>
      <c r="G606" s="189"/>
      <c r="H606" s="189"/>
      <c r="I606" s="189"/>
      <c r="J606" s="189"/>
      <c r="K606" s="189"/>
      <c r="L606" s="190"/>
      <c r="M606" s="190"/>
      <c r="N606" s="190"/>
      <c r="O606" s="190"/>
    </row>
    <row r="607" spans="1:15" s="191" customFormat="1" ht="38.25" outlineLevel="2" x14ac:dyDescent="0.2">
      <c r="A607" s="222" t="s">
        <v>41</v>
      </c>
      <c r="B607" s="229">
        <v>530228</v>
      </c>
      <c r="C607" s="184" t="s">
        <v>201</v>
      </c>
      <c r="D607" s="177">
        <v>3000</v>
      </c>
      <c r="E607" s="189"/>
      <c r="F607" s="189"/>
      <c r="G607" s="189"/>
      <c r="H607" s="189"/>
      <c r="I607" s="189"/>
      <c r="J607" s="189"/>
      <c r="K607" s="189"/>
      <c r="L607" s="190"/>
      <c r="M607" s="190"/>
      <c r="N607" s="190"/>
      <c r="O607" s="190"/>
    </row>
    <row r="608" spans="1:15" s="191" customFormat="1" outlineLevel="2" x14ac:dyDescent="0.2">
      <c r="A608" s="222" t="s">
        <v>41</v>
      </c>
      <c r="B608" s="229">
        <v>530299</v>
      </c>
      <c r="C608" s="184" t="s">
        <v>202</v>
      </c>
      <c r="D608" s="177">
        <v>10000</v>
      </c>
      <c r="E608" s="189"/>
      <c r="F608" s="189"/>
      <c r="G608" s="189"/>
      <c r="H608" s="189"/>
      <c r="I608" s="189"/>
      <c r="J608" s="189"/>
      <c r="K608" s="189"/>
      <c r="L608" s="190"/>
      <c r="M608" s="190"/>
      <c r="N608" s="190"/>
      <c r="O608" s="190"/>
    </row>
    <row r="609" spans="1:15" s="191" customFormat="1" outlineLevel="2" x14ac:dyDescent="0.2">
      <c r="A609" s="222" t="s">
        <v>41</v>
      </c>
      <c r="B609" s="229">
        <v>530301</v>
      </c>
      <c r="C609" s="184" t="s">
        <v>203</v>
      </c>
      <c r="D609" s="177">
        <v>10000</v>
      </c>
      <c r="E609" s="189"/>
      <c r="F609" s="189"/>
      <c r="G609" s="189"/>
      <c r="H609" s="189"/>
      <c r="I609" s="189"/>
      <c r="J609" s="189"/>
      <c r="K609" s="189"/>
      <c r="L609" s="190"/>
      <c r="M609" s="190"/>
      <c r="N609" s="190"/>
      <c r="O609" s="190"/>
    </row>
    <row r="610" spans="1:15" s="191" customFormat="1" outlineLevel="2" x14ac:dyDescent="0.2">
      <c r="A610" s="222" t="s">
        <v>41</v>
      </c>
      <c r="B610" s="229">
        <v>530302</v>
      </c>
      <c r="C610" s="184" t="s">
        <v>204</v>
      </c>
      <c r="D610" s="177">
        <v>10000</v>
      </c>
      <c r="E610" s="189"/>
      <c r="F610" s="189"/>
      <c r="G610" s="189"/>
      <c r="H610" s="189"/>
      <c r="I610" s="189"/>
      <c r="J610" s="189"/>
      <c r="K610" s="189"/>
      <c r="L610" s="190"/>
      <c r="M610" s="190"/>
      <c r="N610" s="190"/>
      <c r="O610" s="190"/>
    </row>
    <row r="611" spans="1:15" s="191" customFormat="1" outlineLevel="2" x14ac:dyDescent="0.2">
      <c r="A611" s="222" t="s">
        <v>41</v>
      </c>
      <c r="B611" s="229">
        <v>530303</v>
      </c>
      <c r="C611" s="184" t="s">
        <v>205</v>
      </c>
      <c r="D611" s="177">
        <v>10000</v>
      </c>
      <c r="E611" s="189"/>
      <c r="F611" s="189"/>
      <c r="G611" s="189"/>
      <c r="H611" s="189"/>
      <c r="I611" s="189"/>
      <c r="J611" s="189"/>
      <c r="K611" s="189"/>
      <c r="L611" s="190"/>
      <c r="M611" s="190"/>
      <c r="N611" s="190"/>
      <c r="O611" s="190"/>
    </row>
    <row r="612" spans="1:15" s="191" customFormat="1" ht="25.5" outlineLevel="2" x14ac:dyDescent="0.2">
      <c r="A612" s="222" t="s">
        <v>41</v>
      </c>
      <c r="B612" s="229">
        <v>530304</v>
      </c>
      <c r="C612" s="184" t="s">
        <v>206</v>
      </c>
      <c r="D612" s="177">
        <v>10000</v>
      </c>
      <c r="E612" s="189"/>
      <c r="F612" s="189"/>
      <c r="G612" s="189"/>
      <c r="H612" s="189"/>
      <c r="I612" s="189"/>
      <c r="J612" s="189"/>
      <c r="K612" s="189"/>
      <c r="L612" s="190"/>
      <c r="M612" s="190"/>
      <c r="N612" s="190"/>
      <c r="O612" s="190"/>
    </row>
    <row r="613" spans="1:15" s="191" customFormat="1" outlineLevel="2" x14ac:dyDescent="0.2">
      <c r="A613" s="222" t="s">
        <v>41</v>
      </c>
      <c r="B613" s="229">
        <v>530403</v>
      </c>
      <c r="C613" s="184" t="s">
        <v>207</v>
      </c>
      <c r="D613" s="177">
        <v>15000</v>
      </c>
      <c r="E613" s="189"/>
      <c r="F613" s="189"/>
      <c r="G613" s="189"/>
      <c r="H613" s="189"/>
      <c r="I613" s="189"/>
      <c r="J613" s="189"/>
      <c r="K613" s="189"/>
      <c r="L613" s="190"/>
      <c r="M613" s="190"/>
      <c r="N613" s="190"/>
      <c r="O613" s="190"/>
    </row>
    <row r="614" spans="1:15" s="191" customFormat="1" outlineLevel="2" x14ac:dyDescent="0.2">
      <c r="A614" s="222" t="s">
        <v>41</v>
      </c>
      <c r="B614" s="229">
        <v>530404</v>
      </c>
      <c r="C614" s="184" t="s">
        <v>208</v>
      </c>
      <c r="D614" s="177">
        <v>12246</v>
      </c>
      <c r="E614" s="189"/>
      <c r="F614" s="189"/>
      <c r="G614" s="189"/>
      <c r="H614" s="189"/>
      <c r="I614" s="189"/>
      <c r="J614" s="189"/>
      <c r="K614" s="189"/>
      <c r="L614" s="190"/>
      <c r="M614" s="190"/>
      <c r="N614" s="190"/>
      <c r="O614" s="190"/>
    </row>
    <row r="615" spans="1:15" s="191" customFormat="1" outlineLevel="2" x14ac:dyDescent="0.2">
      <c r="A615" s="222" t="s">
        <v>41</v>
      </c>
      <c r="B615" s="229">
        <v>530405</v>
      </c>
      <c r="C615" s="184" t="s">
        <v>209</v>
      </c>
      <c r="D615" s="177">
        <v>12000</v>
      </c>
      <c r="E615" s="189"/>
      <c r="F615" s="189"/>
      <c r="G615" s="189"/>
      <c r="H615" s="189"/>
      <c r="I615" s="189"/>
      <c r="J615" s="189"/>
      <c r="K615" s="189"/>
      <c r="L615" s="190"/>
      <c r="M615" s="190"/>
      <c r="N615" s="190"/>
      <c r="O615" s="190"/>
    </row>
    <row r="616" spans="1:15" s="191" customFormat="1" ht="25.5" outlineLevel="2" x14ac:dyDescent="0.2">
      <c r="A616" s="222" t="s">
        <v>41</v>
      </c>
      <c r="B616" s="229">
        <v>530499</v>
      </c>
      <c r="C616" s="184" t="s">
        <v>210</v>
      </c>
      <c r="D616" s="177">
        <v>20000</v>
      </c>
      <c r="E616" s="189"/>
      <c r="F616" s="189"/>
      <c r="G616" s="189"/>
      <c r="H616" s="189"/>
      <c r="I616" s="189"/>
      <c r="J616" s="189"/>
      <c r="K616" s="189"/>
      <c r="L616" s="190"/>
      <c r="M616" s="190"/>
      <c r="N616" s="190"/>
      <c r="O616" s="190"/>
    </row>
    <row r="617" spans="1:15" s="191" customFormat="1" ht="38.25" outlineLevel="2" x14ac:dyDescent="0.2">
      <c r="A617" s="222" t="s">
        <v>41</v>
      </c>
      <c r="B617" s="229">
        <v>530502</v>
      </c>
      <c r="C617" s="184" t="s">
        <v>211</v>
      </c>
      <c r="D617" s="177">
        <v>99559.99</v>
      </c>
      <c r="E617" s="189"/>
      <c r="F617" s="189"/>
      <c r="G617" s="189"/>
      <c r="H617" s="189"/>
      <c r="I617" s="189"/>
      <c r="J617" s="189"/>
      <c r="K617" s="189"/>
      <c r="L617" s="190"/>
      <c r="M617" s="190"/>
      <c r="N617" s="190"/>
      <c r="O617" s="190"/>
    </row>
    <row r="618" spans="1:15" s="191" customFormat="1" outlineLevel="2" x14ac:dyDescent="0.2">
      <c r="A618" s="222" t="s">
        <v>41</v>
      </c>
      <c r="B618" s="229">
        <v>530505</v>
      </c>
      <c r="C618" s="184" t="s">
        <v>209</v>
      </c>
      <c r="D618" s="177">
        <v>20400</v>
      </c>
      <c r="E618" s="189"/>
      <c r="F618" s="189"/>
      <c r="G618" s="189"/>
      <c r="H618" s="189"/>
      <c r="I618" s="189"/>
      <c r="J618" s="189"/>
      <c r="K618" s="189"/>
      <c r="L618" s="190"/>
      <c r="M618" s="190"/>
      <c r="N618" s="190"/>
      <c r="O618" s="190"/>
    </row>
    <row r="619" spans="1:15" s="191" customFormat="1" outlineLevel="2" x14ac:dyDescent="0.2">
      <c r="A619" s="222" t="s">
        <v>41</v>
      </c>
      <c r="B619" s="229">
        <v>530599</v>
      </c>
      <c r="C619" s="184" t="s">
        <v>212</v>
      </c>
      <c r="D619" s="177">
        <v>6000</v>
      </c>
      <c r="E619" s="189"/>
      <c r="F619" s="189"/>
      <c r="G619" s="189"/>
      <c r="H619" s="189"/>
      <c r="I619" s="189"/>
      <c r="J619" s="189"/>
      <c r="K619" s="189"/>
      <c r="L619" s="190"/>
      <c r="M619" s="190"/>
      <c r="N619" s="190"/>
      <c r="O619" s="190"/>
    </row>
    <row r="620" spans="1:15" s="191" customFormat="1" ht="25.5" outlineLevel="2" x14ac:dyDescent="0.2">
      <c r="A620" s="222" t="s">
        <v>41</v>
      </c>
      <c r="B620" s="229">
        <v>530601</v>
      </c>
      <c r="C620" s="184" t="s">
        <v>213</v>
      </c>
      <c r="D620" s="177">
        <v>50000</v>
      </c>
      <c r="E620" s="189"/>
      <c r="F620" s="189"/>
      <c r="G620" s="189"/>
      <c r="H620" s="189"/>
      <c r="I620" s="189"/>
      <c r="J620" s="189"/>
      <c r="K620" s="189"/>
      <c r="L620" s="190"/>
      <c r="M620" s="190"/>
      <c r="N620" s="190"/>
      <c r="O620" s="190"/>
    </row>
    <row r="621" spans="1:15" s="191" customFormat="1" outlineLevel="2" x14ac:dyDescent="0.2">
      <c r="A621" s="222" t="s">
        <v>41</v>
      </c>
      <c r="B621" s="229">
        <v>530603</v>
      </c>
      <c r="C621" s="184" t="s">
        <v>214</v>
      </c>
      <c r="D621" s="177">
        <v>21500</v>
      </c>
      <c r="E621" s="189"/>
      <c r="F621" s="189"/>
      <c r="G621" s="189"/>
      <c r="H621" s="189"/>
      <c r="I621" s="189"/>
      <c r="J621" s="189"/>
      <c r="K621" s="189"/>
      <c r="L621" s="190"/>
      <c r="M621" s="190"/>
      <c r="N621" s="190"/>
      <c r="O621" s="190"/>
    </row>
    <row r="622" spans="1:15" s="191" customFormat="1" ht="25.5" outlineLevel="2" x14ac:dyDescent="0.2">
      <c r="A622" s="222" t="s">
        <v>41</v>
      </c>
      <c r="B622" s="229">
        <v>530606</v>
      </c>
      <c r="C622" s="184" t="s">
        <v>215</v>
      </c>
      <c r="D622" s="177">
        <v>28000</v>
      </c>
      <c r="E622" s="189"/>
      <c r="F622" s="189"/>
      <c r="G622" s="189"/>
      <c r="H622" s="189"/>
      <c r="I622" s="189"/>
      <c r="J622" s="189"/>
      <c r="K622" s="189"/>
      <c r="L622" s="190"/>
      <c r="M622" s="190"/>
      <c r="N622" s="190"/>
      <c r="O622" s="190"/>
    </row>
    <row r="623" spans="1:15" s="191" customFormat="1" ht="38.25" outlineLevel="2" x14ac:dyDescent="0.2">
      <c r="A623" s="222" t="s">
        <v>41</v>
      </c>
      <c r="B623" s="229">
        <v>530701</v>
      </c>
      <c r="C623" s="184" t="s">
        <v>216</v>
      </c>
      <c r="D623" s="177">
        <v>71400</v>
      </c>
      <c r="E623" s="189"/>
      <c r="F623" s="189"/>
      <c r="G623" s="189"/>
      <c r="H623" s="189"/>
      <c r="I623" s="189"/>
      <c r="J623" s="189"/>
      <c r="K623" s="189"/>
      <c r="L623" s="190"/>
      <c r="M623" s="190"/>
      <c r="N623" s="190"/>
      <c r="O623" s="190"/>
    </row>
    <row r="624" spans="1:15" s="191" customFormat="1" ht="25.5" outlineLevel="2" x14ac:dyDescent="0.2">
      <c r="A624" s="222" t="s">
        <v>41</v>
      </c>
      <c r="B624" s="229">
        <v>530702</v>
      </c>
      <c r="C624" s="184" t="s">
        <v>217</v>
      </c>
      <c r="D624" s="177">
        <v>85829.97</v>
      </c>
      <c r="E624" s="189"/>
      <c r="F624" s="189"/>
      <c r="G624" s="189"/>
      <c r="H624" s="189"/>
      <c r="I624" s="189"/>
      <c r="J624" s="189"/>
      <c r="K624" s="189"/>
      <c r="L624" s="190"/>
      <c r="M624" s="190"/>
      <c r="N624" s="190"/>
      <c r="O624" s="190"/>
    </row>
    <row r="625" spans="1:15" s="191" customFormat="1" ht="25.5" outlineLevel="2" x14ac:dyDescent="0.2">
      <c r="A625" s="222" t="s">
        <v>41</v>
      </c>
      <c r="B625" s="229">
        <v>530704</v>
      </c>
      <c r="C625" s="184" t="s">
        <v>218</v>
      </c>
      <c r="D625" s="177">
        <v>15415</v>
      </c>
      <c r="E625" s="189"/>
      <c r="F625" s="189"/>
      <c r="G625" s="189"/>
      <c r="H625" s="189"/>
      <c r="I625" s="189"/>
      <c r="J625" s="189"/>
      <c r="K625" s="189"/>
      <c r="L625" s="190"/>
      <c r="M625" s="190"/>
      <c r="N625" s="190"/>
      <c r="O625" s="190"/>
    </row>
    <row r="626" spans="1:15" s="191" customFormat="1" ht="25.5" outlineLevel="2" x14ac:dyDescent="0.2">
      <c r="A626" s="222" t="s">
        <v>41</v>
      </c>
      <c r="B626" s="229">
        <v>530802</v>
      </c>
      <c r="C626" s="184" t="s">
        <v>219</v>
      </c>
      <c r="D626" s="177">
        <v>22500</v>
      </c>
      <c r="E626" s="189"/>
      <c r="F626" s="189"/>
      <c r="G626" s="189"/>
      <c r="H626" s="189"/>
      <c r="I626" s="189"/>
      <c r="J626" s="189"/>
      <c r="K626" s="189"/>
      <c r="L626" s="190"/>
      <c r="M626" s="190"/>
      <c r="N626" s="190"/>
      <c r="O626" s="190"/>
    </row>
    <row r="627" spans="1:15" s="191" customFormat="1" outlineLevel="2" x14ac:dyDescent="0.2">
      <c r="A627" s="222" t="s">
        <v>41</v>
      </c>
      <c r="B627" s="229">
        <v>530803</v>
      </c>
      <c r="C627" s="184" t="s">
        <v>220</v>
      </c>
      <c r="D627" s="177">
        <v>12000</v>
      </c>
      <c r="E627" s="189"/>
      <c r="F627" s="189"/>
      <c r="G627" s="189"/>
      <c r="H627" s="189"/>
      <c r="I627" s="189"/>
      <c r="J627" s="189"/>
      <c r="K627" s="189"/>
      <c r="L627" s="190"/>
      <c r="M627" s="190"/>
      <c r="N627" s="190"/>
      <c r="O627" s="190"/>
    </row>
    <row r="628" spans="1:15" s="191" customFormat="1" outlineLevel="2" x14ac:dyDescent="0.2">
      <c r="A628" s="222" t="s">
        <v>41</v>
      </c>
      <c r="B628" s="229">
        <v>530804</v>
      </c>
      <c r="C628" s="184" t="s">
        <v>221</v>
      </c>
      <c r="D628" s="177">
        <v>75000</v>
      </c>
      <c r="E628" s="189"/>
      <c r="F628" s="189"/>
      <c r="G628" s="189"/>
      <c r="H628" s="189"/>
      <c r="I628" s="189"/>
      <c r="J628" s="189"/>
      <c r="K628" s="189"/>
      <c r="L628" s="190"/>
      <c r="M628" s="190"/>
      <c r="N628" s="190"/>
      <c r="O628" s="190"/>
    </row>
    <row r="629" spans="1:15" s="191" customFormat="1" outlineLevel="2" x14ac:dyDescent="0.2">
      <c r="A629" s="222" t="s">
        <v>41</v>
      </c>
      <c r="B629" s="229">
        <v>530805</v>
      </c>
      <c r="C629" s="184" t="s">
        <v>222</v>
      </c>
      <c r="D629" s="177">
        <v>8000</v>
      </c>
      <c r="E629" s="189"/>
      <c r="F629" s="189"/>
      <c r="G629" s="189"/>
      <c r="H629" s="189"/>
      <c r="I629" s="189"/>
      <c r="J629" s="189"/>
      <c r="K629" s="189"/>
      <c r="L629" s="190"/>
      <c r="M629" s="190"/>
      <c r="N629" s="190"/>
      <c r="O629" s="190"/>
    </row>
    <row r="630" spans="1:15" s="191" customFormat="1" ht="25.5" outlineLevel="2" x14ac:dyDescent="0.2">
      <c r="A630" s="222" t="s">
        <v>41</v>
      </c>
      <c r="B630" s="229">
        <v>530807</v>
      </c>
      <c r="C630" s="184" t="s">
        <v>223</v>
      </c>
      <c r="D630" s="177">
        <v>80000</v>
      </c>
      <c r="E630" s="189"/>
      <c r="F630" s="189"/>
      <c r="G630" s="189"/>
      <c r="H630" s="189"/>
      <c r="I630" s="189"/>
      <c r="J630" s="189"/>
      <c r="K630" s="189"/>
      <c r="L630" s="190"/>
      <c r="M630" s="190"/>
      <c r="N630" s="190"/>
      <c r="O630" s="190"/>
    </row>
    <row r="631" spans="1:15" s="191" customFormat="1" outlineLevel="2" x14ac:dyDescent="0.2">
      <c r="A631" s="222" t="s">
        <v>41</v>
      </c>
      <c r="B631" s="229">
        <v>530813</v>
      </c>
      <c r="C631" s="184" t="s">
        <v>224</v>
      </c>
      <c r="D631" s="177">
        <v>6000</v>
      </c>
      <c r="E631" s="189"/>
      <c r="F631" s="189"/>
      <c r="G631" s="189"/>
      <c r="H631" s="189"/>
      <c r="I631" s="189"/>
      <c r="J631" s="189"/>
      <c r="K631" s="189"/>
      <c r="L631" s="190"/>
      <c r="M631" s="190"/>
      <c r="N631" s="190"/>
      <c r="O631" s="190"/>
    </row>
    <row r="632" spans="1:15" s="191" customFormat="1" outlineLevel="2" x14ac:dyDescent="0.2">
      <c r="A632" s="222" t="s">
        <v>41</v>
      </c>
      <c r="B632" s="229">
        <v>531403</v>
      </c>
      <c r="C632" s="184" t="s">
        <v>207</v>
      </c>
      <c r="D632" s="177">
        <v>25000</v>
      </c>
      <c r="E632" s="189"/>
      <c r="F632" s="189"/>
      <c r="G632" s="189"/>
      <c r="H632" s="189"/>
      <c r="I632" s="189"/>
      <c r="J632" s="189"/>
      <c r="K632" s="189"/>
      <c r="L632" s="190"/>
      <c r="M632" s="190"/>
      <c r="N632" s="190"/>
      <c r="O632" s="190"/>
    </row>
    <row r="633" spans="1:15" s="191" customFormat="1" outlineLevel="2" x14ac:dyDescent="0.2">
      <c r="A633" s="222" t="s">
        <v>41</v>
      </c>
      <c r="B633" s="229">
        <v>531404</v>
      </c>
      <c r="C633" s="184" t="s">
        <v>208</v>
      </c>
      <c r="D633" s="177">
        <v>10000</v>
      </c>
      <c r="E633" s="189"/>
      <c r="F633" s="189"/>
      <c r="G633" s="189"/>
      <c r="H633" s="189"/>
      <c r="I633" s="189"/>
      <c r="J633" s="189"/>
      <c r="K633" s="189"/>
      <c r="L633" s="190"/>
      <c r="M633" s="190"/>
      <c r="N633" s="190"/>
      <c r="O633" s="190"/>
    </row>
    <row r="634" spans="1:15" s="191" customFormat="1" ht="25.5" outlineLevel="2" x14ac:dyDescent="0.2">
      <c r="A634" s="222" t="s">
        <v>41</v>
      </c>
      <c r="B634" s="229">
        <v>531407</v>
      </c>
      <c r="C634" s="184" t="s">
        <v>225</v>
      </c>
      <c r="D634" s="177">
        <v>10000</v>
      </c>
      <c r="E634" s="189"/>
      <c r="F634" s="189"/>
      <c r="G634" s="189"/>
      <c r="H634" s="189"/>
      <c r="I634" s="189"/>
      <c r="J634" s="189"/>
      <c r="K634" s="189"/>
      <c r="L634" s="190"/>
      <c r="M634" s="190"/>
      <c r="N634" s="190"/>
      <c r="O634" s="190"/>
    </row>
    <row r="635" spans="1:15" s="191" customFormat="1" outlineLevel="2" x14ac:dyDescent="0.2">
      <c r="A635" s="222" t="s">
        <v>41</v>
      </c>
      <c r="B635" s="229">
        <v>531409</v>
      </c>
      <c r="C635" s="184" t="s">
        <v>226</v>
      </c>
      <c r="D635" s="177">
        <v>10000</v>
      </c>
      <c r="E635" s="189"/>
      <c r="F635" s="189"/>
      <c r="G635" s="189"/>
      <c r="H635" s="189"/>
      <c r="I635" s="189"/>
      <c r="J635" s="189"/>
      <c r="K635" s="189"/>
      <c r="L635" s="190"/>
      <c r="M635" s="190"/>
      <c r="N635" s="190"/>
      <c r="O635" s="190"/>
    </row>
    <row r="636" spans="1:15" s="191" customFormat="1" outlineLevel="2" x14ac:dyDescent="0.2">
      <c r="A636" s="222" t="s">
        <v>41</v>
      </c>
      <c r="B636" s="229">
        <v>531411</v>
      </c>
      <c r="C636" s="184" t="s">
        <v>227</v>
      </c>
      <c r="D636" s="177">
        <v>10000</v>
      </c>
      <c r="E636" s="189"/>
      <c r="F636" s="189"/>
      <c r="G636" s="189"/>
      <c r="H636" s="189"/>
      <c r="I636" s="189"/>
      <c r="J636" s="189"/>
      <c r="K636" s="189"/>
      <c r="L636" s="190"/>
      <c r="M636" s="190"/>
      <c r="N636" s="190"/>
      <c r="O636" s="190"/>
    </row>
    <row r="637" spans="1:15" s="191" customFormat="1" ht="38.25" outlineLevel="2" x14ac:dyDescent="0.2">
      <c r="A637" s="222" t="s">
        <v>41</v>
      </c>
      <c r="B637" s="229">
        <v>570102</v>
      </c>
      <c r="C637" s="184" t="s">
        <v>228</v>
      </c>
      <c r="D637" s="177">
        <v>10000</v>
      </c>
      <c r="E637" s="189"/>
      <c r="F637" s="189"/>
      <c r="G637" s="189"/>
      <c r="H637" s="189"/>
      <c r="I637" s="189"/>
      <c r="J637" s="189"/>
      <c r="K637" s="189"/>
      <c r="L637" s="190"/>
      <c r="M637" s="190"/>
      <c r="N637" s="190"/>
      <c r="O637" s="190"/>
    </row>
    <row r="638" spans="1:15" s="191" customFormat="1" ht="25.5" outlineLevel="2" x14ac:dyDescent="0.2">
      <c r="A638" s="222" t="s">
        <v>41</v>
      </c>
      <c r="B638" s="229">
        <v>570199</v>
      </c>
      <c r="C638" s="184" t="s">
        <v>229</v>
      </c>
      <c r="D638" s="177">
        <v>10000</v>
      </c>
      <c r="E638" s="189"/>
      <c r="F638" s="189"/>
      <c r="G638" s="189"/>
      <c r="H638" s="189"/>
      <c r="I638" s="189"/>
      <c r="J638" s="189"/>
      <c r="K638" s="189"/>
      <c r="L638" s="190"/>
      <c r="M638" s="190"/>
      <c r="N638" s="190"/>
      <c r="O638" s="190"/>
    </row>
    <row r="639" spans="1:15" s="191" customFormat="1" outlineLevel="2" x14ac:dyDescent="0.2">
      <c r="A639" s="222" t="s">
        <v>41</v>
      </c>
      <c r="B639" s="229">
        <v>570201</v>
      </c>
      <c r="C639" s="184" t="s">
        <v>230</v>
      </c>
      <c r="D639" s="177">
        <v>150549.04</v>
      </c>
      <c r="E639" s="189"/>
      <c r="F639" s="189"/>
      <c r="G639" s="189"/>
      <c r="H639" s="189"/>
      <c r="I639" s="189"/>
      <c r="J639" s="189"/>
      <c r="K639" s="189"/>
      <c r="L639" s="190"/>
      <c r="M639" s="190"/>
      <c r="N639" s="190"/>
      <c r="O639" s="190"/>
    </row>
    <row r="640" spans="1:15" s="191" customFormat="1" outlineLevel="2" x14ac:dyDescent="0.2">
      <c r="A640" s="222" t="s">
        <v>41</v>
      </c>
      <c r="B640" s="229">
        <v>570203</v>
      </c>
      <c r="C640" s="184" t="s">
        <v>231</v>
      </c>
      <c r="D640" s="177">
        <v>1000</v>
      </c>
      <c r="E640" s="189"/>
      <c r="F640" s="189"/>
      <c r="G640" s="189"/>
      <c r="H640" s="189"/>
      <c r="I640" s="189"/>
      <c r="J640" s="189"/>
      <c r="K640" s="189"/>
      <c r="L640" s="190"/>
      <c r="M640" s="190"/>
      <c r="N640" s="190"/>
      <c r="O640" s="190"/>
    </row>
    <row r="641" spans="1:15" s="191" customFormat="1" ht="25.5" outlineLevel="2" x14ac:dyDescent="0.2">
      <c r="A641" s="222" t="s">
        <v>41</v>
      </c>
      <c r="B641" s="229">
        <v>570206</v>
      </c>
      <c r="C641" s="184" t="s">
        <v>232</v>
      </c>
      <c r="D641" s="177">
        <v>1000</v>
      </c>
      <c r="E641" s="189"/>
      <c r="F641" s="189"/>
      <c r="G641" s="189"/>
      <c r="H641" s="189"/>
      <c r="I641" s="189"/>
      <c r="J641" s="189"/>
      <c r="K641" s="189"/>
      <c r="L641" s="190"/>
      <c r="M641" s="190"/>
      <c r="N641" s="190"/>
      <c r="O641" s="190"/>
    </row>
    <row r="642" spans="1:15" s="191" customFormat="1" outlineLevel="2" x14ac:dyDescent="0.2">
      <c r="A642" s="222" t="s">
        <v>41</v>
      </c>
      <c r="B642" s="229">
        <v>580103</v>
      </c>
      <c r="C642" s="184" t="s">
        <v>233</v>
      </c>
      <c r="D642" s="177">
        <v>0</v>
      </c>
      <c r="E642" s="189"/>
      <c r="F642" s="189"/>
      <c r="G642" s="189"/>
      <c r="H642" s="189"/>
      <c r="I642" s="189"/>
      <c r="J642" s="189"/>
      <c r="K642" s="189"/>
      <c r="L642" s="190"/>
      <c r="M642" s="190"/>
      <c r="N642" s="190"/>
      <c r="O642" s="190"/>
    </row>
    <row r="643" spans="1:15" s="191" customFormat="1" ht="38.25" outlineLevel="2" x14ac:dyDescent="0.2">
      <c r="A643" s="222" t="s">
        <v>41</v>
      </c>
      <c r="B643" s="229">
        <v>580207</v>
      </c>
      <c r="C643" s="184" t="s">
        <v>234</v>
      </c>
      <c r="D643" s="177">
        <v>13102.28</v>
      </c>
      <c r="E643" s="189"/>
      <c r="F643" s="189"/>
      <c r="G643" s="189"/>
      <c r="H643" s="189"/>
      <c r="I643" s="189"/>
      <c r="J643" s="189"/>
      <c r="K643" s="189"/>
      <c r="L643" s="190"/>
      <c r="M643" s="190"/>
      <c r="N643" s="190"/>
      <c r="O643" s="190"/>
    </row>
    <row r="644" spans="1:15" s="191" customFormat="1" outlineLevel="2" x14ac:dyDescent="0.2">
      <c r="A644" s="222" t="s">
        <v>41</v>
      </c>
      <c r="B644" s="229">
        <v>710203</v>
      </c>
      <c r="C644" s="184" t="s">
        <v>180</v>
      </c>
      <c r="D644" s="177">
        <v>33100</v>
      </c>
      <c r="E644" s="189"/>
      <c r="F644" s="189"/>
      <c r="G644" s="189"/>
      <c r="H644" s="189"/>
      <c r="I644" s="189"/>
      <c r="J644" s="189"/>
      <c r="K644" s="189"/>
      <c r="L644" s="190"/>
      <c r="M644" s="190"/>
      <c r="N644" s="190"/>
      <c r="O644" s="190"/>
    </row>
    <row r="645" spans="1:15" s="191" customFormat="1" outlineLevel="2" x14ac:dyDescent="0.2">
      <c r="A645" s="222" t="s">
        <v>41</v>
      </c>
      <c r="B645" s="229">
        <v>710204</v>
      </c>
      <c r="C645" s="184" t="s">
        <v>181</v>
      </c>
      <c r="D645" s="177">
        <v>7850</v>
      </c>
      <c r="E645" s="189"/>
      <c r="F645" s="189"/>
      <c r="G645" s="189"/>
      <c r="H645" s="189"/>
      <c r="I645" s="189"/>
      <c r="J645" s="189"/>
      <c r="K645" s="189"/>
      <c r="L645" s="190"/>
      <c r="M645" s="190"/>
      <c r="N645" s="190"/>
      <c r="O645" s="190"/>
    </row>
    <row r="646" spans="1:15" s="191" customFormat="1" outlineLevel="2" x14ac:dyDescent="0.2">
      <c r="A646" s="222" t="s">
        <v>41</v>
      </c>
      <c r="B646" s="229">
        <v>710507</v>
      </c>
      <c r="C646" s="184" t="s">
        <v>235</v>
      </c>
      <c r="D646" s="177">
        <v>8230</v>
      </c>
      <c r="E646" s="189"/>
      <c r="F646" s="189"/>
      <c r="G646" s="189"/>
      <c r="H646" s="189"/>
      <c r="I646" s="189"/>
      <c r="J646" s="189"/>
      <c r="K646" s="189"/>
      <c r="L646" s="190"/>
      <c r="M646" s="190"/>
      <c r="N646" s="190"/>
      <c r="O646" s="190"/>
    </row>
    <row r="647" spans="1:15" s="191" customFormat="1" outlineLevel="2" x14ac:dyDescent="0.2">
      <c r="A647" s="222" t="s">
        <v>41</v>
      </c>
      <c r="B647" s="229">
        <v>710510</v>
      </c>
      <c r="C647" s="184" t="s">
        <v>184</v>
      </c>
      <c r="D647" s="177">
        <v>387500</v>
      </c>
      <c r="E647" s="189"/>
      <c r="F647" s="189"/>
      <c r="G647" s="189"/>
      <c r="H647" s="189"/>
      <c r="I647" s="189"/>
      <c r="J647" s="189"/>
      <c r="K647" s="189"/>
      <c r="L647" s="190"/>
      <c r="M647" s="190"/>
      <c r="N647" s="190"/>
      <c r="O647" s="190"/>
    </row>
    <row r="648" spans="1:15" s="191" customFormat="1" outlineLevel="2" x14ac:dyDescent="0.2">
      <c r="A648" s="222" t="s">
        <v>41</v>
      </c>
      <c r="B648" s="229">
        <v>710601</v>
      </c>
      <c r="C648" s="184" t="s">
        <v>187</v>
      </c>
      <c r="D648" s="177">
        <v>46200</v>
      </c>
      <c r="E648" s="189"/>
      <c r="F648" s="189"/>
      <c r="G648" s="189"/>
      <c r="H648" s="189"/>
      <c r="I648" s="189"/>
      <c r="J648" s="189"/>
      <c r="K648" s="189"/>
      <c r="L648" s="190"/>
      <c r="M648" s="190"/>
      <c r="N648" s="190"/>
      <c r="O648" s="190"/>
    </row>
    <row r="649" spans="1:15" s="191" customFormat="1" outlineLevel="2" x14ac:dyDescent="0.2">
      <c r="A649" s="222" t="s">
        <v>41</v>
      </c>
      <c r="B649" s="229">
        <v>710602</v>
      </c>
      <c r="C649" s="184" t="s">
        <v>188</v>
      </c>
      <c r="D649" s="177">
        <v>33100</v>
      </c>
      <c r="E649" s="189"/>
      <c r="F649" s="189"/>
      <c r="G649" s="189"/>
      <c r="H649" s="189"/>
      <c r="I649" s="189"/>
      <c r="J649" s="189"/>
      <c r="K649" s="189"/>
      <c r="L649" s="190"/>
      <c r="M649" s="190"/>
      <c r="N649" s="190"/>
      <c r="O649" s="190"/>
    </row>
    <row r="650" spans="1:15" s="191" customFormat="1" ht="25.5" outlineLevel="2" x14ac:dyDescent="0.2">
      <c r="A650" s="222" t="s">
        <v>41</v>
      </c>
      <c r="B650" s="229">
        <v>710707</v>
      </c>
      <c r="C650" s="184" t="s">
        <v>236</v>
      </c>
      <c r="D650" s="177">
        <v>17200</v>
      </c>
      <c r="E650" s="189"/>
      <c r="F650" s="189"/>
      <c r="G650" s="189"/>
      <c r="H650" s="189"/>
      <c r="I650" s="189"/>
      <c r="J650" s="189"/>
      <c r="K650" s="189"/>
      <c r="L650" s="190"/>
      <c r="M650" s="190"/>
      <c r="N650" s="190"/>
      <c r="O650" s="190"/>
    </row>
    <row r="651" spans="1:15" s="191" customFormat="1" outlineLevel="2" x14ac:dyDescent="0.2">
      <c r="A651" s="222" t="s">
        <v>41</v>
      </c>
      <c r="B651" s="229">
        <v>730101</v>
      </c>
      <c r="C651" s="184" t="s">
        <v>190</v>
      </c>
      <c r="D651" s="177">
        <v>6500</v>
      </c>
      <c r="E651" s="189"/>
      <c r="F651" s="189"/>
      <c r="G651" s="189"/>
      <c r="H651" s="189"/>
      <c r="I651" s="189"/>
      <c r="J651" s="189"/>
      <c r="K651" s="189"/>
      <c r="L651" s="190"/>
      <c r="M651" s="190"/>
      <c r="N651" s="190"/>
      <c r="O651" s="190"/>
    </row>
    <row r="652" spans="1:15" s="191" customFormat="1" outlineLevel="2" x14ac:dyDescent="0.2">
      <c r="A652" s="222" t="s">
        <v>41</v>
      </c>
      <c r="B652" s="229">
        <v>730104</v>
      </c>
      <c r="C652" s="184" t="s">
        <v>191</v>
      </c>
      <c r="D652" s="177">
        <v>6500</v>
      </c>
      <c r="E652" s="189"/>
      <c r="F652" s="189"/>
      <c r="G652" s="189"/>
      <c r="H652" s="189"/>
      <c r="I652" s="189"/>
      <c r="J652" s="189"/>
      <c r="K652" s="189"/>
      <c r="L652" s="190"/>
      <c r="M652" s="190"/>
      <c r="N652" s="190"/>
      <c r="O652" s="190"/>
    </row>
    <row r="653" spans="1:15" s="191" customFormat="1" outlineLevel="2" x14ac:dyDescent="0.2">
      <c r="A653" s="222" t="s">
        <v>41</v>
      </c>
      <c r="B653" s="229">
        <v>730207</v>
      </c>
      <c r="C653" s="184" t="s">
        <v>198</v>
      </c>
      <c r="D653" s="177">
        <v>188552.8</v>
      </c>
      <c r="E653" s="189"/>
      <c r="F653" s="189"/>
      <c r="G653" s="189"/>
      <c r="H653" s="189"/>
      <c r="I653" s="189"/>
      <c r="J653" s="189"/>
      <c r="K653" s="189"/>
      <c r="L653" s="190"/>
      <c r="M653" s="190"/>
      <c r="N653" s="190"/>
      <c r="O653" s="190"/>
    </row>
    <row r="654" spans="1:15" s="191" customFormat="1" outlineLevel="2" x14ac:dyDescent="0.2">
      <c r="A654" s="222" t="s">
        <v>41</v>
      </c>
      <c r="B654" s="229">
        <v>730208</v>
      </c>
      <c r="C654" s="184" t="s">
        <v>237</v>
      </c>
      <c r="D654" s="177">
        <v>672731.06</v>
      </c>
      <c r="E654" s="189"/>
      <c r="F654" s="189"/>
      <c r="G654" s="189"/>
      <c r="H654" s="189"/>
      <c r="I654" s="189"/>
      <c r="J654" s="189"/>
      <c r="K654" s="189"/>
      <c r="L654" s="190"/>
      <c r="M654" s="190"/>
      <c r="N654" s="190"/>
      <c r="O654" s="190"/>
    </row>
    <row r="655" spans="1:15" s="191" customFormat="1" outlineLevel="2" x14ac:dyDescent="0.2">
      <c r="A655" s="222" t="s">
        <v>41</v>
      </c>
      <c r="B655" s="229">
        <v>730299</v>
      </c>
      <c r="C655" s="184" t="s">
        <v>238</v>
      </c>
      <c r="D655" s="177">
        <v>84000</v>
      </c>
      <c r="E655" s="189"/>
      <c r="F655" s="189"/>
      <c r="G655" s="189"/>
      <c r="H655" s="189"/>
      <c r="I655" s="189"/>
      <c r="J655" s="189"/>
      <c r="K655" s="189"/>
      <c r="L655" s="190"/>
      <c r="M655" s="190"/>
      <c r="N655" s="190"/>
      <c r="O655" s="190"/>
    </row>
    <row r="656" spans="1:15" s="191" customFormat="1" ht="25.5" outlineLevel="2" x14ac:dyDescent="0.2">
      <c r="A656" s="222" t="s">
        <v>41</v>
      </c>
      <c r="B656" s="229">
        <v>730402</v>
      </c>
      <c r="C656" s="184" t="s">
        <v>239</v>
      </c>
      <c r="D656" s="177">
        <v>84837.45</v>
      </c>
      <c r="E656" s="189"/>
      <c r="F656" s="189"/>
      <c r="G656" s="189"/>
      <c r="H656" s="189"/>
      <c r="I656" s="189"/>
      <c r="J656" s="189"/>
      <c r="K656" s="189"/>
      <c r="L656" s="190"/>
      <c r="M656" s="190"/>
      <c r="N656" s="190"/>
      <c r="O656" s="190"/>
    </row>
    <row r="657" spans="1:15" s="191" customFormat="1" outlineLevel="2" x14ac:dyDescent="0.2">
      <c r="A657" s="222" t="s">
        <v>41</v>
      </c>
      <c r="B657" s="229">
        <v>730505</v>
      </c>
      <c r="C657" s="184" t="s">
        <v>209</v>
      </c>
      <c r="D657" s="177">
        <v>32600</v>
      </c>
      <c r="E657" s="189"/>
      <c r="F657" s="189"/>
      <c r="G657" s="189"/>
      <c r="H657" s="189"/>
      <c r="I657" s="189"/>
      <c r="J657" s="189"/>
      <c r="K657" s="189"/>
      <c r="L657" s="190"/>
      <c r="M657" s="190"/>
      <c r="N657" s="190"/>
      <c r="O657" s="190"/>
    </row>
    <row r="658" spans="1:15" s="191" customFormat="1" ht="25.5" outlineLevel="2" x14ac:dyDescent="0.2">
      <c r="A658" s="222" t="s">
        <v>41</v>
      </c>
      <c r="B658" s="229">
        <v>730601</v>
      </c>
      <c r="C658" s="184" t="s">
        <v>213</v>
      </c>
      <c r="D658" s="177">
        <v>453641.15</v>
      </c>
      <c r="E658" s="189"/>
      <c r="F658" s="189"/>
      <c r="G658" s="189"/>
      <c r="H658" s="189"/>
      <c r="I658" s="189"/>
      <c r="J658" s="189"/>
      <c r="K658" s="189"/>
      <c r="L658" s="190"/>
      <c r="M658" s="190"/>
      <c r="N658" s="190"/>
      <c r="O658" s="190"/>
    </row>
    <row r="659" spans="1:15" s="191" customFormat="1" ht="25.5" outlineLevel="2" x14ac:dyDescent="0.2">
      <c r="A659" s="222" t="s">
        <v>41</v>
      </c>
      <c r="B659" s="229">
        <v>730604</v>
      </c>
      <c r="C659" s="184" t="s">
        <v>240</v>
      </c>
      <c r="D659" s="177">
        <v>521401.56000000006</v>
      </c>
      <c r="E659" s="189"/>
      <c r="F659" s="189"/>
      <c r="G659" s="189"/>
      <c r="H659" s="189"/>
      <c r="I659" s="189"/>
      <c r="J659" s="189"/>
      <c r="K659" s="189"/>
      <c r="L659" s="190"/>
      <c r="M659" s="190"/>
      <c r="N659" s="190"/>
      <c r="O659" s="190"/>
    </row>
    <row r="660" spans="1:15" s="191" customFormat="1" outlineLevel="2" x14ac:dyDescent="0.2">
      <c r="A660" s="222" t="s">
        <v>41</v>
      </c>
      <c r="B660" s="229">
        <v>730605</v>
      </c>
      <c r="C660" s="184" t="s">
        <v>241</v>
      </c>
      <c r="D660" s="177">
        <v>1071534.45</v>
      </c>
      <c r="E660" s="189"/>
      <c r="F660" s="189"/>
      <c r="G660" s="189"/>
      <c r="H660" s="189"/>
      <c r="I660" s="189"/>
      <c r="J660" s="189"/>
      <c r="K660" s="189"/>
      <c r="L660" s="190"/>
      <c r="M660" s="190"/>
      <c r="N660" s="190"/>
      <c r="O660" s="190"/>
    </row>
    <row r="661" spans="1:15" s="191" customFormat="1" ht="25.5" outlineLevel="2" x14ac:dyDescent="0.2">
      <c r="A661" s="222" t="s">
        <v>41</v>
      </c>
      <c r="B661" s="229">
        <v>730606</v>
      </c>
      <c r="C661" s="184" t="s">
        <v>215</v>
      </c>
      <c r="D661" s="177">
        <v>118000</v>
      </c>
      <c r="E661" s="189"/>
      <c r="F661" s="189"/>
      <c r="G661" s="189"/>
      <c r="H661" s="189"/>
      <c r="I661" s="189"/>
      <c r="J661" s="189"/>
      <c r="K661" s="189"/>
      <c r="L661" s="190"/>
      <c r="M661" s="190"/>
      <c r="N661" s="190"/>
      <c r="O661" s="190"/>
    </row>
    <row r="662" spans="1:15" s="191" customFormat="1" ht="38.25" outlineLevel="2" x14ac:dyDescent="0.2">
      <c r="A662" s="222" t="s">
        <v>41</v>
      </c>
      <c r="B662" s="229">
        <v>730811</v>
      </c>
      <c r="C662" s="184" t="s">
        <v>242</v>
      </c>
      <c r="D662" s="177">
        <v>403408.04</v>
      </c>
      <c r="E662" s="189"/>
      <c r="F662" s="189"/>
      <c r="G662" s="189"/>
      <c r="H662" s="189"/>
      <c r="I662" s="189"/>
      <c r="J662" s="189"/>
      <c r="K662" s="189"/>
      <c r="L662" s="190"/>
      <c r="M662" s="190"/>
      <c r="N662" s="190"/>
      <c r="O662" s="190"/>
    </row>
    <row r="663" spans="1:15" s="191" customFormat="1" outlineLevel="2" x14ac:dyDescent="0.2">
      <c r="A663" s="222" t="s">
        <v>41</v>
      </c>
      <c r="B663" s="229">
        <v>750103</v>
      </c>
      <c r="C663" s="184" t="s">
        <v>243</v>
      </c>
      <c r="D663" s="177">
        <v>175000</v>
      </c>
      <c r="E663" s="189"/>
      <c r="F663" s="189"/>
      <c r="G663" s="189"/>
      <c r="H663" s="189"/>
      <c r="I663" s="189"/>
      <c r="J663" s="189"/>
      <c r="K663" s="189"/>
      <c r="L663" s="190"/>
      <c r="M663" s="190"/>
      <c r="N663" s="190"/>
      <c r="O663" s="190"/>
    </row>
    <row r="664" spans="1:15" s="191" customFormat="1" outlineLevel="2" x14ac:dyDescent="0.2">
      <c r="A664" s="222" t="s">
        <v>41</v>
      </c>
      <c r="B664" s="229">
        <v>750104</v>
      </c>
      <c r="C664" s="184" t="s">
        <v>244</v>
      </c>
      <c r="D664" s="177">
        <v>3234792.3800000004</v>
      </c>
      <c r="E664" s="189"/>
      <c r="F664" s="189"/>
      <c r="G664" s="189"/>
      <c r="H664" s="189"/>
      <c r="I664" s="189"/>
      <c r="J664" s="189"/>
      <c r="K664" s="189"/>
      <c r="L664" s="190"/>
      <c r="M664" s="190"/>
      <c r="N664" s="190"/>
      <c r="O664" s="190"/>
    </row>
    <row r="665" spans="1:15" s="191" customFormat="1" outlineLevel="2" x14ac:dyDescent="0.2">
      <c r="A665" s="222" t="s">
        <v>41</v>
      </c>
      <c r="B665" s="229">
        <v>750107</v>
      </c>
      <c r="C665" s="184" t="s">
        <v>245</v>
      </c>
      <c r="D665" s="177">
        <v>13783985.92</v>
      </c>
      <c r="E665" s="189"/>
      <c r="F665" s="189"/>
      <c r="G665" s="189"/>
      <c r="H665" s="189"/>
      <c r="I665" s="189"/>
      <c r="J665" s="189"/>
      <c r="K665" s="189"/>
      <c r="L665" s="190"/>
      <c r="M665" s="190"/>
      <c r="N665" s="190"/>
      <c r="O665" s="190"/>
    </row>
    <row r="666" spans="1:15" s="191" customFormat="1" ht="38.25" outlineLevel="2" x14ac:dyDescent="0.2">
      <c r="A666" s="222" t="s">
        <v>41</v>
      </c>
      <c r="B666" s="229">
        <v>770102</v>
      </c>
      <c r="C666" s="184" t="s">
        <v>228</v>
      </c>
      <c r="D666" s="177">
        <v>42500</v>
      </c>
      <c r="E666" s="189"/>
      <c r="F666" s="189"/>
      <c r="G666" s="189"/>
      <c r="H666" s="189"/>
      <c r="I666" s="189"/>
      <c r="J666" s="189"/>
      <c r="K666" s="189"/>
      <c r="L666" s="190"/>
      <c r="M666" s="190"/>
      <c r="N666" s="190"/>
      <c r="O666" s="190"/>
    </row>
    <row r="667" spans="1:15" s="191" customFormat="1" ht="25.5" outlineLevel="2" x14ac:dyDescent="0.2">
      <c r="A667" s="222" t="s">
        <v>41</v>
      </c>
      <c r="B667" s="229">
        <v>770199</v>
      </c>
      <c r="C667" s="184" t="s">
        <v>229</v>
      </c>
      <c r="D667" s="177">
        <v>25200</v>
      </c>
      <c r="E667" s="189"/>
      <c r="F667" s="189"/>
      <c r="G667" s="189"/>
      <c r="H667" s="189"/>
      <c r="I667" s="189"/>
      <c r="J667" s="189"/>
      <c r="K667" s="189"/>
      <c r="L667" s="190"/>
      <c r="M667" s="190"/>
      <c r="N667" s="190"/>
      <c r="O667" s="190"/>
    </row>
    <row r="668" spans="1:15" s="191" customFormat="1" outlineLevel="2" x14ac:dyDescent="0.2">
      <c r="A668" s="222" t="s">
        <v>41</v>
      </c>
      <c r="B668" s="229">
        <v>770201</v>
      </c>
      <c r="C668" s="184" t="s">
        <v>230</v>
      </c>
      <c r="D668" s="177">
        <v>1000</v>
      </c>
      <c r="E668" s="189"/>
      <c r="F668" s="189"/>
      <c r="G668" s="189"/>
      <c r="H668" s="189"/>
      <c r="I668" s="189"/>
      <c r="J668" s="189"/>
      <c r="K668" s="189"/>
      <c r="L668" s="190"/>
      <c r="M668" s="190"/>
      <c r="N668" s="190"/>
      <c r="O668" s="190"/>
    </row>
    <row r="669" spans="1:15" s="191" customFormat="1" ht="25.5" outlineLevel="2" x14ac:dyDescent="0.2">
      <c r="A669" s="222" t="s">
        <v>41</v>
      </c>
      <c r="B669" s="229">
        <v>770206</v>
      </c>
      <c r="C669" s="184" t="s">
        <v>232</v>
      </c>
      <c r="D669" s="177">
        <v>77420</v>
      </c>
      <c r="E669" s="189"/>
      <c r="F669" s="189"/>
      <c r="G669" s="189"/>
      <c r="H669" s="189"/>
      <c r="I669" s="189"/>
      <c r="J669" s="189"/>
      <c r="K669" s="189"/>
      <c r="L669" s="190"/>
      <c r="M669" s="190"/>
      <c r="N669" s="190"/>
      <c r="O669" s="190"/>
    </row>
    <row r="670" spans="1:15" s="191" customFormat="1" outlineLevel="2" x14ac:dyDescent="0.2">
      <c r="A670" s="222" t="s">
        <v>41</v>
      </c>
      <c r="B670" s="229">
        <v>780103</v>
      </c>
      <c r="C670" s="184" t="s">
        <v>233</v>
      </c>
      <c r="D670" s="177">
        <v>50000</v>
      </c>
      <c r="E670" s="189"/>
      <c r="F670" s="189"/>
      <c r="G670" s="189"/>
      <c r="H670" s="189"/>
      <c r="I670" s="189"/>
      <c r="J670" s="189"/>
      <c r="K670" s="189"/>
      <c r="L670" s="190"/>
      <c r="M670" s="190"/>
      <c r="N670" s="190"/>
      <c r="O670" s="190"/>
    </row>
    <row r="671" spans="1:15" s="193" customFormat="1" outlineLevel="2" x14ac:dyDescent="0.2">
      <c r="A671" s="222" t="s">
        <v>41</v>
      </c>
      <c r="B671" s="229">
        <v>840103</v>
      </c>
      <c r="C671" s="184" t="s">
        <v>207</v>
      </c>
      <c r="D671" s="177">
        <v>50000</v>
      </c>
      <c r="E671" s="192"/>
      <c r="F671" s="192"/>
      <c r="G671" s="192"/>
      <c r="H671" s="192"/>
      <c r="I671" s="192"/>
      <c r="J671" s="192"/>
      <c r="K671" s="192"/>
    </row>
    <row r="672" spans="1:15" s="193" customFormat="1" outlineLevel="2" x14ac:dyDescent="0.2">
      <c r="A672" s="222" t="s">
        <v>41</v>
      </c>
      <c r="B672" s="229">
        <v>840104</v>
      </c>
      <c r="C672" s="184" t="s">
        <v>208</v>
      </c>
      <c r="D672" s="177">
        <v>15000</v>
      </c>
      <c r="E672" s="192"/>
      <c r="F672" s="192"/>
      <c r="G672" s="192"/>
      <c r="H672" s="192"/>
      <c r="I672" s="192"/>
      <c r="J672" s="192"/>
      <c r="K672" s="192"/>
    </row>
    <row r="673" spans="1:11" s="193" customFormat="1" outlineLevel="2" x14ac:dyDescent="0.2">
      <c r="A673" s="222" t="s">
        <v>41</v>
      </c>
      <c r="B673" s="229">
        <v>840105</v>
      </c>
      <c r="C673" s="184" t="s">
        <v>209</v>
      </c>
      <c r="D673" s="177">
        <v>0</v>
      </c>
      <c r="E673" s="192"/>
      <c r="F673" s="192"/>
      <c r="G673" s="192"/>
      <c r="H673" s="192"/>
      <c r="I673" s="192"/>
      <c r="J673" s="192"/>
      <c r="K673" s="192"/>
    </row>
    <row r="674" spans="1:11" s="193" customFormat="1" ht="25.5" outlineLevel="2" x14ac:dyDescent="0.2">
      <c r="A674" s="222" t="s">
        <v>41</v>
      </c>
      <c r="B674" s="229">
        <v>840107</v>
      </c>
      <c r="C674" s="184" t="s">
        <v>225</v>
      </c>
      <c r="D674" s="177">
        <v>83400</v>
      </c>
      <c r="E674" s="192"/>
      <c r="F674" s="192"/>
      <c r="G674" s="192"/>
      <c r="H674" s="192"/>
      <c r="I674" s="192"/>
      <c r="J674" s="192"/>
      <c r="K674" s="192"/>
    </row>
    <row r="675" spans="1:11" s="193" customFormat="1" outlineLevel="2" x14ac:dyDescent="0.2">
      <c r="A675" s="222" t="s">
        <v>41</v>
      </c>
      <c r="B675" s="229">
        <v>840301</v>
      </c>
      <c r="C675" s="184" t="s">
        <v>246</v>
      </c>
      <c r="D675" s="177">
        <v>516522.25</v>
      </c>
      <c r="E675" s="192"/>
      <c r="F675" s="192"/>
      <c r="G675" s="192"/>
      <c r="H675" s="192"/>
      <c r="I675" s="192"/>
      <c r="J675" s="192"/>
      <c r="K675" s="192"/>
    </row>
    <row r="676" spans="1:11" s="193" customFormat="1" outlineLevel="2" x14ac:dyDescent="0.2">
      <c r="A676" s="222" t="s">
        <v>41</v>
      </c>
      <c r="B676" s="229">
        <v>840302</v>
      </c>
      <c r="C676" s="184" t="s">
        <v>247</v>
      </c>
      <c r="D676" s="177">
        <v>3835475.8900000006</v>
      </c>
      <c r="E676" s="192"/>
      <c r="F676" s="192"/>
      <c r="G676" s="192"/>
      <c r="H676" s="192"/>
      <c r="I676" s="192"/>
      <c r="J676" s="192"/>
      <c r="K676" s="192"/>
    </row>
    <row r="677" spans="1:11" s="193" customFormat="1" outlineLevel="1" x14ac:dyDescent="0.2">
      <c r="A677" s="188" t="s">
        <v>1016</v>
      </c>
      <c r="B677" s="229"/>
      <c r="C677" s="184"/>
      <c r="D677" s="177">
        <f>SUBTOTAL(9,D584:D676)</f>
        <v>30318782.953200001</v>
      </c>
      <c r="E677" s="192"/>
      <c r="F677" s="192"/>
      <c r="G677" s="192"/>
      <c r="H677" s="192"/>
      <c r="I677" s="192"/>
      <c r="J677" s="192"/>
      <c r="K677" s="192"/>
    </row>
    <row r="678" spans="1:11" s="193" customFormat="1" outlineLevel="2" x14ac:dyDescent="0.2">
      <c r="A678" s="194" t="s">
        <v>20</v>
      </c>
      <c r="B678" s="230">
        <v>710105</v>
      </c>
      <c r="C678" s="195" t="s">
        <v>278</v>
      </c>
      <c r="D678" s="195">
        <v>1189800</v>
      </c>
      <c r="E678" s="192"/>
      <c r="F678" s="192"/>
      <c r="G678" s="192"/>
      <c r="H678" s="192"/>
      <c r="I678" s="192"/>
      <c r="J678" s="192"/>
      <c r="K678" s="192"/>
    </row>
    <row r="679" spans="1:11" s="193" customFormat="1" outlineLevel="2" x14ac:dyDescent="0.2">
      <c r="A679" s="194" t="s">
        <v>20</v>
      </c>
      <c r="B679" s="230">
        <v>710106</v>
      </c>
      <c r="C679" s="195" t="s">
        <v>279</v>
      </c>
      <c r="D679" s="195">
        <v>45960</v>
      </c>
      <c r="E679" s="192"/>
      <c r="F679" s="192"/>
      <c r="G679" s="192"/>
      <c r="H679" s="192"/>
      <c r="I679" s="192"/>
      <c r="J679" s="192"/>
      <c r="K679" s="192"/>
    </row>
    <row r="680" spans="1:11" s="193" customFormat="1" outlineLevel="2" x14ac:dyDescent="0.2">
      <c r="A680" s="194" t="s">
        <v>20</v>
      </c>
      <c r="B680" s="230">
        <v>710203</v>
      </c>
      <c r="C680" s="195" t="s">
        <v>280</v>
      </c>
      <c r="D680" s="195">
        <v>151380</v>
      </c>
      <c r="E680" s="192"/>
      <c r="F680" s="192"/>
      <c r="G680" s="192"/>
      <c r="H680" s="192"/>
      <c r="I680" s="192"/>
      <c r="J680" s="192"/>
      <c r="K680" s="192"/>
    </row>
    <row r="681" spans="1:11" s="193" customFormat="1" outlineLevel="2" x14ac:dyDescent="0.2">
      <c r="A681" s="194" t="s">
        <v>20</v>
      </c>
      <c r="B681" s="230">
        <v>710204</v>
      </c>
      <c r="C681" s="195" t="s">
        <v>281</v>
      </c>
      <c r="D681" s="195">
        <v>24941.64</v>
      </c>
      <c r="E681" s="192"/>
      <c r="F681" s="192"/>
      <c r="G681" s="192"/>
      <c r="H681" s="192"/>
      <c r="I681" s="192"/>
      <c r="J681" s="192"/>
      <c r="K681" s="192"/>
    </row>
    <row r="682" spans="1:11" s="193" customFormat="1" outlineLevel="2" x14ac:dyDescent="0.2">
      <c r="A682" s="194" t="s">
        <v>20</v>
      </c>
      <c r="B682" s="230">
        <v>710507</v>
      </c>
      <c r="C682" s="195" t="s">
        <v>282</v>
      </c>
      <c r="D682" s="195">
        <v>0</v>
      </c>
      <c r="E682" s="192"/>
      <c r="F682" s="192"/>
      <c r="G682" s="192"/>
      <c r="H682" s="192"/>
      <c r="I682" s="192"/>
      <c r="J682" s="192"/>
      <c r="K682" s="192"/>
    </row>
    <row r="683" spans="1:11" s="193" customFormat="1" outlineLevel="2" x14ac:dyDescent="0.2">
      <c r="A683" s="194" t="s">
        <v>20</v>
      </c>
      <c r="B683" s="230">
        <v>710509</v>
      </c>
      <c r="C683" s="195" t="s">
        <v>283</v>
      </c>
      <c r="D683" s="195">
        <v>6000</v>
      </c>
      <c r="E683" s="192"/>
      <c r="F683" s="192"/>
      <c r="G683" s="192"/>
      <c r="H683" s="192"/>
      <c r="I683" s="192"/>
      <c r="J683" s="192"/>
      <c r="K683" s="192"/>
    </row>
    <row r="684" spans="1:11" s="193" customFormat="1" outlineLevel="2" x14ac:dyDescent="0.2">
      <c r="A684" s="194" t="s">
        <v>20</v>
      </c>
      <c r="B684" s="230">
        <v>710510</v>
      </c>
      <c r="C684" s="195" t="s">
        <v>284</v>
      </c>
      <c r="D684" s="195">
        <v>580800</v>
      </c>
      <c r="E684" s="192"/>
      <c r="F684" s="192"/>
      <c r="G684" s="192"/>
      <c r="H684" s="192"/>
      <c r="I684" s="192"/>
      <c r="J684" s="192"/>
      <c r="K684" s="192"/>
    </row>
    <row r="685" spans="1:11" s="193" customFormat="1" outlineLevel="2" x14ac:dyDescent="0.2">
      <c r="A685" s="194" t="s">
        <v>20</v>
      </c>
      <c r="B685" s="230">
        <v>710512</v>
      </c>
      <c r="C685" s="195" t="s">
        <v>285</v>
      </c>
      <c r="D685" s="195">
        <v>8600</v>
      </c>
      <c r="E685" s="192"/>
      <c r="F685" s="192"/>
      <c r="G685" s="192"/>
      <c r="H685" s="192"/>
      <c r="I685" s="192"/>
      <c r="J685" s="192"/>
      <c r="K685" s="192"/>
    </row>
    <row r="686" spans="1:11" s="193" customFormat="1" outlineLevel="2" x14ac:dyDescent="0.2">
      <c r="A686" s="194" t="s">
        <v>20</v>
      </c>
      <c r="B686" s="230">
        <v>710513</v>
      </c>
      <c r="C686" s="195" t="s">
        <v>286</v>
      </c>
      <c r="D686" s="195">
        <v>18480</v>
      </c>
      <c r="E686" s="192"/>
      <c r="F686" s="192"/>
      <c r="G686" s="192"/>
      <c r="H686" s="192"/>
      <c r="I686" s="192"/>
      <c r="J686" s="192"/>
      <c r="K686" s="192"/>
    </row>
    <row r="687" spans="1:11" s="193" customFormat="1" outlineLevel="2" x14ac:dyDescent="0.2">
      <c r="A687" s="194" t="s">
        <v>20</v>
      </c>
      <c r="B687" s="230">
        <v>710601</v>
      </c>
      <c r="C687" s="195" t="s">
        <v>287</v>
      </c>
      <c r="D687" s="195">
        <v>211859.06000000006</v>
      </c>
      <c r="E687" s="192"/>
      <c r="F687" s="192"/>
      <c r="G687" s="192"/>
      <c r="H687" s="192"/>
      <c r="I687" s="192"/>
      <c r="J687" s="192"/>
      <c r="K687" s="192"/>
    </row>
    <row r="688" spans="1:11" s="193" customFormat="1" outlineLevel="2" x14ac:dyDescent="0.2">
      <c r="A688" s="194" t="s">
        <v>20</v>
      </c>
      <c r="B688" s="230">
        <v>710602</v>
      </c>
      <c r="C688" s="195" t="s">
        <v>288</v>
      </c>
      <c r="D688" s="195">
        <v>151319.47</v>
      </c>
      <c r="E688" s="192"/>
      <c r="F688" s="192"/>
      <c r="G688" s="192"/>
      <c r="H688" s="192"/>
      <c r="I688" s="192"/>
      <c r="J688" s="192"/>
      <c r="K688" s="192"/>
    </row>
    <row r="689" spans="1:11" s="193" customFormat="1" outlineLevel="2" x14ac:dyDescent="0.2">
      <c r="A689" s="194" t="s">
        <v>20</v>
      </c>
      <c r="B689" s="230">
        <v>710704</v>
      </c>
      <c r="C689" s="195" t="s">
        <v>289</v>
      </c>
      <c r="D689" s="195">
        <v>33000</v>
      </c>
      <c r="E689" s="192"/>
      <c r="F689" s="192"/>
      <c r="G689" s="192"/>
      <c r="H689" s="192"/>
      <c r="I689" s="192"/>
      <c r="J689" s="192"/>
      <c r="K689" s="192"/>
    </row>
    <row r="690" spans="1:11" s="193" customFormat="1" outlineLevel="2" x14ac:dyDescent="0.2">
      <c r="A690" s="194" t="s">
        <v>20</v>
      </c>
      <c r="B690" s="230">
        <v>710707</v>
      </c>
      <c r="C690" s="195" t="s">
        <v>290</v>
      </c>
      <c r="D690" s="195">
        <v>88000</v>
      </c>
      <c r="E690" s="192"/>
      <c r="F690" s="192"/>
      <c r="G690" s="192"/>
      <c r="H690" s="192"/>
      <c r="I690" s="192"/>
      <c r="J690" s="192"/>
      <c r="K690" s="192"/>
    </row>
    <row r="691" spans="1:11" s="193" customFormat="1" outlineLevel="2" x14ac:dyDescent="0.2">
      <c r="A691" s="194" t="s">
        <v>20</v>
      </c>
      <c r="B691" s="230">
        <v>710708</v>
      </c>
      <c r="C691" s="195" t="s">
        <v>291</v>
      </c>
      <c r="D691" s="195">
        <v>0</v>
      </c>
      <c r="E691" s="192"/>
      <c r="F691" s="192"/>
      <c r="G691" s="192"/>
      <c r="H691" s="192"/>
      <c r="I691" s="192"/>
      <c r="J691" s="192"/>
      <c r="K691" s="192"/>
    </row>
    <row r="692" spans="1:11" s="193" customFormat="1" outlineLevel="2" x14ac:dyDescent="0.2">
      <c r="A692" s="194" t="s">
        <v>20</v>
      </c>
      <c r="B692" s="230">
        <v>719901</v>
      </c>
      <c r="C692" s="195" t="s">
        <v>292</v>
      </c>
      <c r="D692" s="195">
        <v>26000</v>
      </c>
      <c r="E692" s="192"/>
      <c r="F692" s="192"/>
      <c r="G692" s="192"/>
      <c r="H692" s="192"/>
      <c r="I692" s="192"/>
      <c r="J692" s="192"/>
      <c r="K692" s="192"/>
    </row>
    <row r="693" spans="1:11" s="193" customFormat="1" outlineLevel="2" x14ac:dyDescent="0.2">
      <c r="A693" s="194" t="s">
        <v>20</v>
      </c>
      <c r="B693" s="230">
        <v>730104</v>
      </c>
      <c r="C693" s="195" t="s">
        <v>293</v>
      </c>
      <c r="D693" s="195">
        <v>10500</v>
      </c>
      <c r="E693" s="192"/>
      <c r="F693" s="192"/>
      <c r="G693" s="192"/>
      <c r="H693" s="192"/>
      <c r="I693" s="192"/>
      <c r="J693" s="192"/>
      <c r="K693" s="192"/>
    </row>
    <row r="694" spans="1:11" s="193" customFormat="1" outlineLevel="2" x14ac:dyDescent="0.2">
      <c r="A694" s="194" t="s">
        <v>20</v>
      </c>
      <c r="B694" s="230">
        <v>730105</v>
      </c>
      <c r="C694" s="195" t="s">
        <v>294</v>
      </c>
      <c r="D694" s="195">
        <v>26400</v>
      </c>
      <c r="E694" s="192"/>
      <c r="F694" s="192"/>
      <c r="G694" s="192"/>
      <c r="H694" s="192"/>
      <c r="I694" s="192"/>
      <c r="J694" s="192"/>
      <c r="K694" s="192"/>
    </row>
    <row r="695" spans="1:11" s="193" customFormat="1" outlineLevel="2" x14ac:dyDescent="0.2">
      <c r="A695" s="194" t="s">
        <v>20</v>
      </c>
      <c r="B695" s="230">
        <v>730106</v>
      </c>
      <c r="C695" s="195" t="s">
        <v>295</v>
      </c>
      <c r="D695" s="195">
        <v>600</v>
      </c>
      <c r="E695" s="192"/>
      <c r="F695" s="192"/>
      <c r="G695" s="192"/>
      <c r="H695" s="192"/>
      <c r="I695" s="192"/>
      <c r="J695" s="192"/>
      <c r="K695" s="192"/>
    </row>
    <row r="696" spans="1:11" s="193" customFormat="1" outlineLevel="2" x14ac:dyDescent="0.2">
      <c r="A696" s="194" t="s">
        <v>20</v>
      </c>
      <c r="B696" s="230">
        <v>730201</v>
      </c>
      <c r="C696" s="195" t="s">
        <v>296</v>
      </c>
      <c r="D696" s="195">
        <v>1200</v>
      </c>
      <c r="E696" s="192"/>
      <c r="F696" s="192"/>
      <c r="G696" s="192"/>
      <c r="H696" s="192"/>
      <c r="I696" s="192"/>
      <c r="J696" s="192"/>
      <c r="K696" s="192"/>
    </row>
    <row r="697" spans="1:11" s="193" customFormat="1" outlineLevel="2" x14ac:dyDescent="0.2">
      <c r="A697" s="194" t="s">
        <v>20</v>
      </c>
      <c r="B697" s="230">
        <v>730203</v>
      </c>
      <c r="C697" s="195" t="s">
        <v>297</v>
      </c>
      <c r="D697" s="195">
        <v>500</v>
      </c>
      <c r="E697" s="192"/>
      <c r="F697" s="192"/>
      <c r="G697" s="192"/>
      <c r="H697" s="192"/>
      <c r="I697" s="192"/>
      <c r="J697" s="192"/>
      <c r="K697" s="192"/>
    </row>
    <row r="698" spans="1:11" s="193" customFormat="1" outlineLevel="2" x14ac:dyDescent="0.2">
      <c r="A698" s="194" t="s">
        <v>20</v>
      </c>
      <c r="B698" s="230">
        <v>730204</v>
      </c>
      <c r="C698" s="195" t="s">
        <v>298</v>
      </c>
      <c r="D698" s="195">
        <v>31000</v>
      </c>
      <c r="E698" s="192"/>
      <c r="F698" s="192"/>
      <c r="G698" s="192"/>
      <c r="H698" s="192"/>
      <c r="I698" s="192"/>
      <c r="J698" s="192"/>
      <c r="K698" s="192"/>
    </row>
    <row r="699" spans="1:11" s="193" customFormat="1" outlineLevel="2" x14ac:dyDescent="0.2">
      <c r="A699" s="194" t="s">
        <v>20</v>
      </c>
      <c r="B699" s="230">
        <v>730207</v>
      </c>
      <c r="C699" s="195" t="s">
        <v>299</v>
      </c>
      <c r="D699" s="195">
        <v>362250</v>
      </c>
      <c r="E699" s="192"/>
      <c r="F699" s="192"/>
      <c r="G699" s="192"/>
      <c r="H699" s="192"/>
      <c r="I699" s="192"/>
      <c r="J699" s="192"/>
      <c r="K699" s="192"/>
    </row>
    <row r="700" spans="1:11" s="193" customFormat="1" outlineLevel="2" x14ac:dyDescent="0.2">
      <c r="A700" s="194" t="s">
        <v>20</v>
      </c>
      <c r="B700" s="230">
        <v>730209</v>
      </c>
      <c r="C700" s="195" t="s">
        <v>300</v>
      </c>
      <c r="D700" s="195">
        <v>23239.439999999999</v>
      </c>
      <c r="E700" s="192"/>
      <c r="F700" s="192"/>
      <c r="G700" s="192"/>
      <c r="H700" s="192"/>
      <c r="I700" s="192"/>
      <c r="J700" s="192"/>
      <c r="K700" s="192"/>
    </row>
    <row r="701" spans="1:11" s="193" customFormat="1" outlineLevel="2" x14ac:dyDescent="0.2">
      <c r="A701" s="194" t="s">
        <v>20</v>
      </c>
      <c r="B701" s="230">
        <v>730218</v>
      </c>
      <c r="C701" s="195" t="s">
        <v>301</v>
      </c>
      <c r="D701" s="195">
        <v>190000</v>
      </c>
      <c r="E701" s="192"/>
      <c r="F701" s="192"/>
      <c r="G701" s="192"/>
      <c r="H701" s="192"/>
      <c r="I701" s="192"/>
      <c r="J701" s="192"/>
      <c r="K701" s="192"/>
    </row>
    <row r="702" spans="1:11" s="193" customFormat="1" outlineLevel="2" x14ac:dyDescent="0.2">
      <c r="A702" s="194" t="s">
        <v>20</v>
      </c>
      <c r="B702" s="230">
        <v>730226</v>
      </c>
      <c r="C702" s="195" t="s">
        <v>302</v>
      </c>
      <c r="D702" s="195">
        <v>7850</v>
      </c>
      <c r="E702" s="192"/>
      <c r="F702" s="192"/>
      <c r="G702" s="192"/>
      <c r="H702" s="192"/>
      <c r="I702" s="192"/>
      <c r="J702" s="192"/>
      <c r="K702" s="192"/>
    </row>
    <row r="703" spans="1:11" s="193" customFormat="1" outlineLevel="2" x14ac:dyDescent="0.2">
      <c r="A703" s="194" t="s">
        <v>20</v>
      </c>
      <c r="B703" s="230">
        <v>730241</v>
      </c>
      <c r="C703" s="195" t="s">
        <v>303</v>
      </c>
      <c r="D703" s="195">
        <v>24000</v>
      </c>
      <c r="E703" s="192"/>
      <c r="F703" s="192"/>
      <c r="G703" s="192"/>
      <c r="H703" s="192"/>
      <c r="I703" s="192"/>
      <c r="J703" s="192"/>
      <c r="K703" s="192"/>
    </row>
    <row r="704" spans="1:11" s="193" customFormat="1" outlineLevel="2" x14ac:dyDescent="0.2">
      <c r="A704" s="194" t="s">
        <v>20</v>
      </c>
      <c r="B704" s="230">
        <v>730299</v>
      </c>
      <c r="C704" s="195" t="s">
        <v>304</v>
      </c>
      <c r="D704" s="195">
        <v>58669.7</v>
      </c>
      <c r="E704" s="192"/>
      <c r="F704" s="192"/>
      <c r="G704" s="192"/>
      <c r="H704" s="192"/>
      <c r="I704" s="192"/>
      <c r="J704" s="192"/>
      <c r="K704" s="192"/>
    </row>
    <row r="705" spans="1:11" s="193" customFormat="1" outlineLevel="2" x14ac:dyDescent="0.2">
      <c r="A705" s="194" t="s">
        <v>20</v>
      </c>
      <c r="B705" s="230">
        <v>730301</v>
      </c>
      <c r="C705" s="195" t="s">
        <v>305</v>
      </c>
      <c r="D705" s="195">
        <v>5000</v>
      </c>
      <c r="E705" s="192"/>
      <c r="F705" s="192"/>
      <c r="G705" s="192"/>
      <c r="H705" s="192"/>
      <c r="I705" s="192"/>
      <c r="J705" s="192"/>
      <c r="K705" s="192"/>
    </row>
    <row r="706" spans="1:11" s="193" customFormat="1" outlineLevel="2" x14ac:dyDescent="0.2">
      <c r="A706" s="194" t="s">
        <v>20</v>
      </c>
      <c r="B706" s="230">
        <v>730302</v>
      </c>
      <c r="C706" s="195" t="s">
        <v>306</v>
      </c>
      <c r="D706" s="195">
        <v>20000</v>
      </c>
      <c r="E706" s="192"/>
      <c r="F706" s="192"/>
      <c r="G706" s="192"/>
      <c r="H706" s="192"/>
      <c r="I706" s="192"/>
      <c r="J706" s="192"/>
      <c r="K706" s="192"/>
    </row>
    <row r="707" spans="1:11" s="193" customFormat="1" outlineLevel="2" x14ac:dyDescent="0.2">
      <c r="A707" s="194" t="s">
        <v>20</v>
      </c>
      <c r="B707" s="230">
        <v>730303</v>
      </c>
      <c r="C707" s="195" t="s">
        <v>307</v>
      </c>
      <c r="D707" s="195">
        <v>5000</v>
      </c>
      <c r="E707" s="192"/>
      <c r="F707" s="192"/>
      <c r="G707" s="192"/>
      <c r="H707" s="192"/>
      <c r="I707" s="192"/>
      <c r="J707" s="192"/>
      <c r="K707" s="192"/>
    </row>
    <row r="708" spans="1:11" s="193" customFormat="1" outlineLevel="2" x14ac:dyDescent="0.2">
      <c r="A708" s="194" t="s">
        <v>20</v>
      </c>
      <c r="B708" s="230">
        <v>730304</v>
      </c>
      <c r="C708" s="195" t="s">
        <v>308</v>
      </c>
      <c r="D708" s="195">
        <v>20000</v>
      </c>
      <c r="E708" s="192"/>
      <c r="F708" s="192"/>
      <c r="G708" s="192"/>
      <c r="H708" s="192"/>
      <c r="I708" s="192"/>
      <c r="J708" s="192"/>
      <c r="K708" s="192"/>
    </row>
    <row r="709" spans="1:11" s="193" customFormat="1" outlineLevel="2" x14ac:dyDescent="0.2">
      <c r="A709" s="194" t="s">
        <v>20</v>
      </c>
      <c r="B709" s="230">
        <v>730402</v>
      </c>
      <c r="C709" s="195" t="s">
        <v>309</v>
      </c>
      <c r="D709" s="195">
        <v>15000</v>
      </c>
      <c r="E709" s="192"/>
      <c r="F709" s="192"/>
      <c r="G709" s="192"/>
      <c r="H709" s="192"/>
      <c r="I709" s="192"/>
      <c r="J709" s="192"/>
      <c r="K709" s="192"/>
    </row>
    <row r="710" spans="1:11" s="193" customFormat="1" outlineLevel="2" x14ac:dyDescent="0.2">
      <c r="A710" s="194" t="s">
        <v>20</v>
      </c>
      <c r="B710" s="230">
        <v>730403</v>
      </c>
      <c r="C710" s="195" t="s">
        <v>310</v>
      </c>
      <c r="D710" s="195">
        <v>2400</v>
      </c>
      <c r="E710" s="192"/>
      <c r="F710" s="192"/>
      <c r="G710" s="192"/>
      <c r="H710" s="192"/>
      <c r="I710" s="192"/>
      <c r="J710" s="192"/>
      <c r="K710" s="192"/>
    </row>
    <row r="711" spans="1:11" s="193" customFormat="1" outlineLevel="2" x14ac:dyDescent="0.2">
      <c r="A711" s="194" t="s">
        <v>20</v>
      </c>
      <c r="B711" s="230">
        <v>730404</v>
      </c>
      <c r="C711" s="195" t="s">
        <v>311</v>
      </c>
      <c r="D711" s="195">
        <v>2400</v>
      </c>
      <c r="E711" s="192"/>
      <c r="F711" s="192"/>
      <c r="G711" s="192"/>
      <c r="H711" s="192"/>
      <c r="I711" s="192"/>
      <c r="J711" s="192"/>
      <c r="K711" s="192"/>
    </row>
    <row r="712" spans="1:11" s="193" customFormat="1" outlineLevel="2" x14ac:dyDescent="0.2">
      <c r="A712" s="194" t="s">
        <v>20</v>
      </c>
      <c r="B712" s="230">
        <v>730405</v>
      </c>
      <c r="C712" s="195" t="s">
        <v>312</v>
      </c>
      <c r="D712" s="195">
        <v>15000</v>
      </c>
      <c r="E712" s="192"/>
      <c r="F712" s="192"/>
      <c r="G712" s="192"/>
      <c r="H712" s="192"/>
      <c r="I712" s="192"/>
      <c r="J712" s="192"/>
      <c r="K712" s="192"/>
    </row>
    <row r="713" spans="1:11" s="193" customFormat="1" outlineLevel="2" x14ac:dyDescent="0.2">
      <c r="A713" s="194" t="s">
        <v>20</v>
      </c>
      <c r="B713" s="230">
        <v>730499</v>
      </c>
      <c r="C713" s="195" t="s">
        <v>313</v>
      </c>
      <c r="D713" s="195">
        <v>112000</v>
      </c>
      <c r="E713" s="192"/>
      <c r="F713" s="192"/>
      <c r="G713" s="192"/>
      <c r="H713" s="192"/>
      <c r="I713" s="192"/>
      <c r="J713" s="192"/>
      <c r="K713" s="192"/>
    </row>
    <row r="714" spans="1:11" s="193" customFormat="1" outlineLevel="2" x14ac:dyDescent="0.2">
      <c r="A714" s="194" t="s">
        <v>20</v>
      </c>
      <c r="B714" s="230">
        <v>730502</v>
      </c>
      <c r="C714" s="195" t="s">
        <v>314</v>
      </c>
      <c r="D714" s="195">
        <v>256936.64</v>
      </c>
      <c r="E714" s="192"/>
      <c r="F714" s="192"/>
      <c r="G714" s="192"/>
      <c r="H714" s="192"/>
      <c r="I714" s="192"/>
      <c r="J714" s="192"/>
      <c r="K714" s="192"/>
    </row>
    <row r="715" spans="1:11" s="193" customFormat="1" outlineLevel="2" x14ac:dyDescent="0.2">
      <c r="A715" s="194" t="s">
        <v>20</v>
      </c>
      <c r="B715" s="230">
        <v>730504</v>
      </c>
      <c r="C715" s="195" t="s">
        <v>311</v>
      </c>
      <c r="D715" s="195">
        <v>5607.84</v>
      </c>
      <c r="E715" s="192"/>
      <c r="F715" s="192"/>
      <c r="G715" s="192"/>
      <c r="H715" s="192"/>
      <c r="I715" s="192"/>
      <c r="J715" s="192"/>
      <c r="K715" s="192"/>
    </row>
    <row r="716" spans="1:11" s="193" customFormat="1" outlineLevel="2" x14ac:dyDescent="0.2">
      <c r="A716" s="194" t="s">
        <v>20</v>
      </c>
      <c r="B716" s="230">
        <v>730601</v>
      </c>
      <c r="C716" s="195" t="s">
        <v>315</v>
      </c>
      <c r="D716" s="195">
        <v>1245986.94</v>
      </c>
      <c r="E716" s="192"/>
      <c r="F716" s="192"/>
      <c r="G716" s="192"/>
      <c r="H716" s="192"/>
      <c r="I716" s="192"/>
      <c r="J716" s="192"/>
      <c r="K716" s="192"/>
    </row>
    <row r="717" spans="1:11" s="193" customFormat="1" outlineLevel="2" x14ac:dyDescent="0.2">
      <c r="A717" s="194" t="s">
        <v>20</v>
      </c>
      <c r="B717" s="230">
        <v>730602</v>
      </c>
      <c r="C717" s="195" t="s">
        <v>316</v>
      </c>
      <c r="D717" s="195">
        <v>30922.07</v>
      </c>
      <c r="E717" s="192"/>
      <c r="F717" s="192"/>
      <c r="G717" s="192"/>
      <c r="H717" s="192"/>
      <c r="I717" s="192"/>
      <c r="J717" s="192"/>
      <c r="K717" s="192"/>
    </row>
    <row r="718" spans="1:11" s="193" customFormat="1" outlineLevel="2" x14ac:dyDescent="0.2">
      <c r="A718" s="194" t="s">
        <v>20</v>
      </c>
      <c r="B718" s="230">
        <v>730603</v>
      </c>
      <c r="C718" s="195" t="s">
        <v>317</v>
      </c>
      <c r="D718" s="195">
        <v>98000</v>
      </c>
      <c r="E718" s="192"/>
      <c r="F718" s="192"/>
      <c r="G718" s="192"/>
      <c r="H718" s="192"/>
      <c r="I718" s="192"/>
      <c r="J718" s="192"/>
      <c r="K718" s="192"/>
    </row>
    <row r="719" spans="1:11" s="193" customFormat="1" outlineLevel="2" x14ac:dyDescent="0.2">
      <c r="A719" s="194" t="s">
        <v>20</v>
      </c>
      <c r="B719" s="230">
        <v>730604</v>
      </c>
      <c r="C719" s="195" t="s">
        <v>318</v>
      </c>
      <c r="D719" s="195">
        <v>2461062.9700000002</v>
      </c>
      <c r="E719" s="192"/>
      <c r="F719" s="192"/>
      <c r="G719" s="192"/>
      <c r="H719" s="192"/>
      <c r="I719" s="192"/>
      <c r="J719" s="192"/>
      <c r="K719" s="192"/>
    </row>
    <row r="720" spans="1:11" s="193" customFormat="1" outlineLevel="2" x14ac:dyDescent="0.2">
      <c r="A720" s="194" t="s">
        <v>20</v>
      </c>
      <c r="B720" s="230">
        <v>730606</v>
      </c>
      <c r="C720" s="195" t="s">
        <v>319</v>
      </c>
      <c r="D720" s="195">
        <v>0</v>
      </c>
      <c r="E720" s="192"/>
      <c r="F720" s="192"/>
      <c r="G720" s="192"/>
      <c r="H720" s="192"/>
      <c r="I720" s="192"/>
      <c r="J720" s="192"/>
      <c r="K720" s="192"/>
    </row>
    <row r="721" spans="1:11" s="193" customFormat="1" outlineLevel="2" x14ac:dyDescent="0.2">
      <c r="A721" s="194" t="s">
        <v>20</v>
      </c>
      <c r="B721" s="230">
        <v>730608</v>
      </c>
      <c r="C721" s="195" t="s">
        <v>320</v>
      </c>
      <c r="D721" s="195">
        <v>0</v>
      </c>
      <c r="E721" s="192"/>
      <c r="F721" s="192"/>
      <c r="G721" s="192"/>
      <c r="H721" s="192"/>
      <c r="I721" s="192"/>
      <c r="J721" s="192"/>
      <c r="K721" s="192"/>
    </row>
    <row r="722" spans="1:11" s="193" customFormat="1" outlineLevel="2" x14ac:dyDescent="0.2">
      <c r="A722" s="194" t="s">
        <v>20</v>
      </c>
      <c r="B722" s="230">
        <v>730701</v>
      </c>
      <c r="C722" s="195" t="s">
        <v>321</v>
      </c>
      <c r="D722" s="195">
        <v>95528</v>
      </c>
      <c r="E722" s="192"/>
      <c r="F722" s="192"/>
      <c r="G722" s="192"/>
      <c r="H722" s="192"/>
      <c r="I722" s="192"/>
      <c r="J722" s="192"/>
      <c r="K722" s="192"/>
    </row>
    <row r="723" spans="1:11" s="193" customFormat="1" outlineLevel="2" x14ac:dyDescent="0.2">
      <c r="A723" s="194" t="s">
        <v>20</v>
      </c>
      <c r="B723" s="230">
        <v>730702</v>
      </c>
      <c r="C723" s="195" t="s">
        <v>322</v>
      </c>
      <c r="D723" s="195">
        <v>46532</v>
      </c>
      <c r="E723" s="192"/>
      <c r="F723" s="192"/>
      <c r="G723" s="192"/>
      <c r="H723" s="192"/>
      <c r="I723" s="192"/>
      <c r="J723" s="192"/>
      <c r="K723" s="192"/>
    </row>
    <row r="724" spans="1:11" s="193" customFormat="1" outlineLevel="2" x14ac:dyDescent="0.2">
      <c r="A724" s="194" t="s">
        <v>20</v>
      </c>
      <c r="B724" s="230">
        <v>730703</v>
      </c>
      <c r="C724" s="195" t="s">
        <v>323</v>
      </c>
      <c r="D724" s="195">
        <v>6000</v>
      </c>
      <c r="E724" s="192"/>
      <c r="F724" s="192"/>
      <c r="G724" s="192"/>
      <c r="H724" s="192"/>
      <c r="I724" s="192"/>
      <c r="J724" s="192"/>
      <c r="K724" s="192"/>
    </row>
    <row r="725" spans="1:11" s="193" customFormat="1" outlineLevel="2" x14ac:dyDescent="0.2">
      <c r="A725" s="194" t="s">
        <v>20</v>
      </c>
      <c r="B725" s="230">
        <v>730704</v>
      </c>
      <c r="C725" s="195" t="s">
        <v>324</v>
      </c>
      <c r="D725" s="195">
        <v>6700</v>
      </c>
      <c r="E725" s="192"/>
      <c r="F725" s="192"/>
      <c r="G725" s="192"/>
      <c r="H725" s="192"/>
      <c r="I725" s="192"/>
      <c r="J725" s="192"/>
      <c r="K725" s="192"/>
    </row>
    <row r="726" spans="1:11" s="193" customFormat="1" outlineLevel="2" x14ac:dyDescent="0.2">
      <c r="A726" s="194" t="s">
        <v>20</v>
      </c>
      <c r="B726" s="230">
        <v>730802</v>
      </c>
      <c r="C726" s="195" t="s">
        <v>325</v>
      </c>
      <c r="D726" s="195">
        <v>14000</v>
      </c>
      <c r="E726" s="192"/>
      <c r="F726" s="192"/>
      <c r="G726" s="192"/>
      <c r="H726" s="192"/>
      <c r="I726" s="192"/>
      <c r="J726" s="192"/>
      <c r="K726" s="192"/>
    </row>
    <row r="727" spans="1:11" s="193" customFormat="1" outlineLevel="2" x14ac:dyDescent="0.2">
      <c r="A727" s="194" t="s">
        <v>20</v>
      </c>
      <c r="B727" s="230">
        <v>730803</v>
      </c>
      <c r="C727" s="195" t="s">
        <v>326</v>
      </c>
      <c r="D727" s="195">
        <v>6000</v>
      </c>
      <c r="E727" s="192"/>
      <c r="F727" s="192"/>
      <c r="G727" s="192"/>
      <c r="H727" s="192"/>
      <c r="I727" s="192"/>
      <c r="J727" s="192"/>
      <c r="K727" s="192"/>
    </row>
    <row r="728" spans="1:11" s="193" customFormat="1" outlineLevel="2" x14ac:dyDescent="0.2">
      <c r="A728" s="194" t="s">
        <v>20</v>
      </c>
      <c r="B728" s="230">
        <v>730804</v>
      </c>
      <c r="C728" s="195" t="s">
        <v>327</v>
      </c>
      <c r="D728" s="195">
        <v>21500</v>
      </c>
      <c r="E728" s="192"/>
      <c r="F728" s="192"/>
      <c r="G728" s="192"/>
      <c r="H728" s="192"/>
      <c r="I728" s="192"/>
      <c r="J728" s="192"/>
      <c r="K728" s="192"/>
    </row>
    <row r="729" spans="1:11" s="193" customFormat="1" outlineLevel="2" x14ac:dyDescent="0.2">
      <c r="A729" s="194" t="s">
        <v>20</v>
      </c>
      <c r="B729" s="230">
        <v>730807</v>
      </c>
      <c r="C729" s="195" t="s">
        <v>328</v>
      </c>
      <c r="D729" s="195">
        <v>95000</v>
      </c>
      <c r="E729" s="192"/>
      <c r="F729" s="192"/>
      <c r="G729" s="192"/>
      <c r="H729" s="192"/>
      <c r="I729" s="192"/>
      <c r="J729" s="192"/>
      <c r="K729" s="192"/>
    </row>
    <row r="730" spans="1:11" s="193" customFormat="1" outlineLevel="2" x14ac:dyDescent="0.2">
      <c r="A730" s="194" t="s">
        <v>20</v>
      </c>
      <c r="B730" s="230">
        <v>730899</v>
      </c>
      <c r="C730" s="195" t="s">
        <v>329</v>
      </c>
      <c r="D730" s="195">
        <v>13966.24</v>
      </c>
      <c r="E730" s="192"/>
      <c r="F730" s="192"/>
      <c r="G730" s="192"/>
      <c r="H730" s="192"/>
      <c r="I730" s="192"/>
      <c r="J730" s="192"/>
      <c r="K730" s="192"/>
    </row>
    <row r="731" spans="1:11" s="193" customFormat="1" outlineLevel="2" x14ac:dyDescent="0.2">
      <c r="A731" s="194" t="s">
        <v>20</v>
      </c>
      <c r="B731" s="230">
        <v>731403</v>
      </c>
      <c r="C731" s="195" t="s">
        <v>310</v>
      </c>
      <c r="D731" s="195">
        <v>1980</v>
      </c>
      <c r="E731" s="192"/>
      <c r="F731" s="192"/>
      <c r="G731" s="192"/>
      <c r="H731" s="192"/>
      <c r="I731" s="192"/>
      <c r="J731" s="192"/>
      <c r="K731" s="192"/>
    </row>
    <row r="732" spans="1:11" s="193" customFormat="1" outlineLevel="2" x14ac:dyDescent="0.2">
      <c r="A732" s="194" t="s">
        <v>20</v>
      </c>
      <c r="B732" s="230">
        <v>731404</v>
      </c>
      <c r="C732" s="195" t="s">
        <v>311</v>
      </c>
      <c r="D732" s="195">
        <v>2320</v>
      </c>
      <c r="E732" s="192"/>
      <c r="F732" s="192"/>
      <c r="G732" s="192"/>
      <c r="H732" s="192"/>
      <c r="I732" s="192"/>
      <c r="J732" s="192"/>
      <c r="K732" s="192"/>
    </row>
    <row r="733" spans="1:11" s="193" customFormat="1" outlineLevel="2" x14ac:dyDescent="0.2">
      <c r="A733" s="194" t="s">
        <v>20</v>
      </c>
      <c r="B733" s="230">
        <v>731407</v>
      </c>
      <c r="C733" s="195" t="s">
        <v>330</v>
      </c>
      <c r="D733" s="195">
        <v>2500</v>
      </c>
      <c r="E733" s="192"/>
      <c r="F733" s="192"/>
      <c r="G733" s="192"/>
      <c r="H733" s="192"/>
      <c r="I733" s="192"/>
      <c r="J733" s="192"/>
      <c r="K733" s="192"/>
    </row>
    <row r="734" spans="1:11" s="193" customFormat="1" outlineLevel="2" x14ac:dyDescent="0.2">
      <c r="A734" s="194" t="s">
        <v>20</v>
      </c>
      <c r="B734" s="230">
        <v>739901</v>
      </c>
      <c r="C734" s="195" t="s">
        <v>331</v>
      </c>
      <c r="D734" s="195">
        <v>24000</v>
      </c>
      <c r="E734" s="192"/>
      <c r="F734" s="192"/>
      <c r="G734" s="192"/>
      <c r="H734" s="192"/>
      <c r="I734" s="192"/>
      <c r="J734" s="192"/>
      <c r="K734" s="192"/>
    </row>
    <row r="735" spans="1:11" s="193" customFormat="1" outlineLevel="2" x14ac:dyDescent="0.2">
      <c r="A735" s="194" t="s">
        <v>20</v>
      </c>
      <c r="B735" s="230">
        <v>750105</v>
      </c>
      <c r="C735" s="195" t="s">
        <v>332</v>
      </c>
      <c r="D735" s="195">
        <v>16303055.57</v>
      </c>
      <c r="E735" s="192"/>
      <c r="F735" s="192"/>
      <c r="G735" s="192"/>
      <c r="H735" s="192"/>
      <c r="I735" s="192"/>
      <c r="J735" s="192"/>
      <c r="K735" s="192"/>
    </row>
    <row r="736" spans="1:11" s="193" customFormat="1" outlineLevel="2" x14ac:dyDescent="0.2">
      <c r="A736" s="194" t="s">
        <v>20</v>
      </c>
      <c r="B736" s="230">
        <v>750199</v>
      </c>
      <c r="C736" s="195" t="s">
        <v>333</v>
      </c>
      <c r="D736" s="195">
        <v>443184</v>
      </c>
      <c r="E736" s="192"/>
      <c r="F736" s="192"/>
      <c r="G736" s="192"/>
      <c r="H736" s="192"/>
      <c r="I736" s="192"/>
      <c r="J736" s="192"/>
      <c r="K736" s="192"/>
    </row>
    <row r="737" spans="1:11" s="193" customFormat="1" outlineLevel="2" x14ac:dyDescent="0.2">
      <c r="A737" s="194" t="s">
        <v>20</v>
      </c>
      <c r="B737" s="230">
        <v>770102</v>
      </c>
      <c r="C737" s="195" t="s">
        <v>334</v>
      </c>
      <c r="D737" s="195">
        <v>1000</v>
      </c>
      <c r="E737" s="192"/>
      <c r="F737" s="192"/>
      <c r="G737" s="192"/>
      <c r="H737" s="192"/>
      <c r="I737" s="192"/>
      <c r="J737" s="192"/>
      <c r="K737" s="192"/>
    </row>
    <row r="738" spans="1:11" s="193" customFormat="1" outlineLevel="2" x14ac:dyDescent="0.2">
      <c r="A738" s="194" t="s">
        <v>20</v>
      </c>
      <c r="B738" s="230">
        <v>770199</v>
      </c>
      <c r="C738" s="195" t="s">
        <v>335</v>
      </c>
      <c r="D738" s="195">
        <v>13950</v>
      </c>
      <c r="E738" s="192"/>
      <c r="F738" s="192"/>
      <c r="G738" s="192"/>
      <c r="H738" s="192"/>
      <c r="I738" s="192"/>
      <c r="J738" s="192"/>
      <c r="K738" s="192"/>
    </row>
    <row r="739" spans="1:11" s="193" customFormat="1" outlineLevel="2" x14ac:dyDescent="0.2">
      <c r="A739" s="194" t="s">
        <v>20</v>
      </c>
      <c r="B739" s="230">
        <v>770201</v>
      </c>
      <c r="C739" s="195" t="s">
        <v>336</v>
      </c>
      <c r="D739" s="195">
        <v>25000</v>
      </c>
      <c r="E739" s="192"/>
      <c r="F739" s="192"/>
      <c r="G739" s="192"/>
      <c r="H739" s="192"/>
      <c r="I739" s="192"/>
      <c r="J739" s="192"/>
      <c r="K739" s="192"/>
    </row>
    <row r="740" spans="1:11" s="197" customFormat="1" outlineLevel="2" x14ac:dyDescent="0.2">
      <c r="A740" s="194" t="s">
        <v>20</v>
      </c>
      <c r="B740" s="230">
        <v>770203</v>
      </c>
      <c r="C740" s="195" t="s">
        <v>337</v>
      </c>
      <c r="D740" s="195">
        <v>1200</v>
      </c>
      <c r="E740" s="196"/>
      <c r="F740" s="196"/>
      <c r="G740" s="196"/>
      <c r="H740" s="196"/>
      <c r="I740" s="196"/>
      <c r="J740" s="196"/>
      <c r="K740" s="196"/>
    </row>
    <row r="741" spans="1:11" s="197" customFormat="1" outlineLevel="2" x14ac:dyDescent="0.2">
      <c r="A741" s="194" t="s">
        <v>20</v>
      </c>
      <c r="B741" s="230">
        <v>770206</v>
      </c>
      <c r="C741" s="195" t="s">
        <v>338</v>
      </c>
      <c r="D741" s="195">
        <v>1500</v>
      </c>
      <c r="E741" s="196"/>
      <c r="F741" s="196"/>
      <c r="G741" s="196"/>
      <c r="H741" s="196"/>
      <c r="I741" s="196"/>
      <c r="J741" s="196"/>
      <c r="K741" s="196"/>
    </row>
    <row r="742" spans="1:11" s="197" customFormat="1" outlineLevel="2" x14ac:dyDescent="0.2">
      <c r="A742" s="194" t="s">
        <v>20</v>
      </c>
      <c r="B742" s="230">
        <v>779901</v>
      </c>
      <c r="C742" s="195" t="s">
        <v>339</v>
      </c>
      <c r="D742" s="195">
        <v>150000</v>
      </c>
      <c r="E742" s="196"/>
      <c r="F742" s="196"/>
      <c r="G742" s="196"/>
      <c r="H742" s="196"/>
      <c r="I742" s="196"/>
      <c r="J742" s="196"/>
      <c r="K742" s="196"/>
    </row>
    <row r="743" spans="1:11" s="197" customFormat="1" outlineLevel="2" x14ac:dyDescent="0.2">
      <c r="A743" s="194" t="s">
        <v>20</v>
      </c>
      <c r="B743" s="230">
        <v>780104</v>
      </c>
      <c r="C743" s="195" t="s">
        <v>340</v>
      </c>
      <c r="D743" s="195">
        <v>80000000</v>
      </c>
      <c r="E743" s="196"/>
      <c r="F743" s="196"/>
      <c r="G743" s="196"/>
      <c r="H743" s="196"/>
      <c r="I743" s="196"/>
      <c r="J743" s="196"/>
      <c r="K743" s="196"/>
    </row>
    <row r="744" spans="1:11" s="197" customFormat="1" outlineLevel="2" x14ac:dyDescent="0.2">
      <c r="A744" s="194" t="s">
        <v>20</v>
      </c>
      <c r="B744" s="230">
        <v>780108</v>
      </c>
      <c r="C744" s="195" t="s">
        <v>341</v>
      </c>
      <c r="D744" s="195">
        <v>14255927.83</v>
      </c>
      <c r="E744" s="196"/>
      <c r="F744" s="196"/>
      <c r="G744" s="196"/>
      <c r="H744" s="196"/>
      <c r="I744" s="196"/>
      <c r="J744" s="196"/>
      <c r="K744" s="196"/>
    </row>
    <row r="745" spans="1:11" s="197" customFormat="1" outlineLevel="2" x14ac:dyDescent="0.2">
      <c r="A745" s="194" t="s">
        <v>20</v>
      </c>
      <c r="B745" s="230">
        <v>840103</v>
      </c>
      <c r="C745" s="195" t="s">
        <v>310</v>
      </c>
      <c r="D745" s="195">
        <v>6830</v>
      </c>
      <c r="E745" s="196"/>
      <c r="F745" s="196"/>
      <c r="G745" s="196"/>
      <c r="H745" s="196"/>
      <c r="I745" s="196"/>
      <c r="J745" s="196"/>
      <c r="K745" s="196"/>
    </row>
    <row r="746" spans="1:11" s="197" customFormat="1" outlineLevel="2" x14ac:dyDescent="0.2">
      <c r="A746" s="194" t="s">
        <v>20</v>
      </c>
      <c r="B746" s="230">
        <v>840104</v>
      </c>
      <c r="C746" s="195" t="s">
        <v>311</v>
      </c>
      <c r="D746" s="195">
        <v>6380</v>
      </c>
      <c r="E746" s="196"/>
      <c r="F746" s="196"/>
      <c r="G746" s="196"/>
      <c r="H746" s="196"/>
      <c r="I746" s="196"/>
      <c r="J746" s="196"/>
      <c r="K746" s="196"/>
    </row>
    <row r="747" spans="1:11" s="197" customFormat="1" outlineLevel="2" x14ac:dyDescent="0.2">
      <c r="A747" s="194" t="s">
        <v>20</v>
      </c>
      <c r="B747" s="230">
        <v>840105</v>
      </c>
      <c r="C747" s="195" t="s">
        <v>312</v>
      </c>
      <c r="D747" s="195">
        <v>105000</v>
      </c>
      <c r="E747" s="196"/>
      <c r="F747" s="196"/>
      <c r="G747" s="196"/>
      <c r="H747" s="196"/>
      <c r="I747" s="196"/>
      <c r="J747" s="196"/>
      <c r="K747" s="196"/>
    </row>
    <row r="748" spans="1:11" s="197" customFormat="1" outlineLevel="2" x14ac:dyDescent="0.2">
      <c r="A748" s="194" t="s">
        <v>20</v>
      </c>
      <c r="B748" s="230">
        <v>840107</v>
      </c>
      <c r="C748" s="195" t="s">
        <v>330</v>
      </c>
      <c r="D748" s="195">
        <v>90000</v>
      </c>
      <c r="E748" s="196"/>
      <c r="F748" s="196"/>
      <c r="G748" s="196"/>
      <c r="H748" s="196"/>
      <c r="I748" s="196"/>
      <c r="J748" s="196"/>
      <c r="K748" s="196"/>
    </row>
    <row r="749" spans="1:11" s="197" customFormat="1" outlineLevel="2" x14ac:dyDescent="0.2">
      <c r="A749" s="194" t="s">
        <v>20</v>
      </c>
      <c r="B749" s="230">
        <v>840301</v>
      </c>
      <c r="C749" s="195" t="s">
        <v>342</v>
      </c>
      <c r="D749" s="195">
        <v>2900000</v>
      </c>
      <c r="E749" s="196"/>
      <c r="F749" s="196"/>
      <c r="G749" s="196"/>
      <c r="H749" s="196"/>
      <c r="I749" s="196"/>
      <c r="J749" s="196"/>
      <c r="K749" s="196"/>
    </row>
    <row r="750" spans="1:11" s="197" customFormat="1" outlineLevel="2" x14ac:dyDescent="0.2">
      <c r="A750" s="194" t="s">
        <v>20</v>
      </c>
      <c r="B750" s="230">
        <v>849901</v>
      </c>
      <c r="C750" s="195" t="s">
        <v>343</v>
      </c>
      <c r="D750" s="195">
        <v>0</v>
      </c>
      <c r="E750" s="196"/>
      <c r="F750" s="196"/>
      <c r="G750" s="196"/>
      <c r="H750" s="196"/>
      <c r="I750" s="196"/>
      <c r="J750" s="196"/>
      <c r="K750" s="196"/>
    </row>
    <row r="751" spans="1:11" s="197" customFormat="1" outlineLevel="2" x14ac:dyDescent="0.2">
      <c r="A751" s="194" t="s">
        <v>20</v>
      </c>
      <c r="B751" s="230">
        <v>970101</v>
      </c>
      <c r="C751" s="195" t="s">
        <v>344</v>
      </c>
      <c r="D751" s="195">
        <v>0</v>
      </c>
      <c r="E751" s="196"/>
      <c r="F751" s="196"/>
      <c r="G751" s="196"/>
      <c r="H751" s="196"/>
      <c r="I751" s="196"/>
      <c r="J751" s="196"/>
      <c r="K751" s="196"/>
    </row>
    <row r="752" spans="1:11" s="197" customFormat="1" outlineLevel="1" x14ac:dyDescent="0.2">
      <c r="A752" s="213" t="s">
        <v>1017</v>
      </c>
      <c r="B752" s="230"/>
      <c r="C752" s="195"/>
      <c r="D752" s="195">
        <f>SUBTOTAL(9,D678:D751)</f>
        <v>122206719.41</v>
      </c>
      <c r="E752" s="196"/>
      <c r="F752" s="196"/>
      <c r="G752" s="196"/>
      <c r="H752" s="196"/>
      <c r="I752" s="196"/>
      <c r="J752" s="196"/>
      <c r="K752" s="196"/>
    </row>
    <row r="753" spans="1:11" s="197" customFormat="1" outlineLevel="2" x14ac:dyDescent="0.2">
      <c r="A753" s="169" t="s">
        <v>68</v>
      </c>
      <c r="B753" s="229">
        <v>510105</v>
      </c>
      <c r="C753" s="177" t="s">
        <v>178</v>
      </c>
      <c r="D753" s="198">
        <v>556044</v>
      </c>
      <c r="E753" s="196"/>
      <c r="F753" s="196"/>
      <c r="G753" s="196"/>
      <c r="H753" s="196"/>
      <c r="I753" s="196"/>
      <c r="J753" s="196"/>
      <c r="K753" s="196"/>
    </row>
    <row r="754" spans="1:11" s="197" customFormat="1" outlineLevel="2" x14ac:dyDescent="0.2">
      <c r="A754" s="169" t="s">
        <v>68</v>
      </c>
      <c r="B754" s="229">
        <v>510106</v>
      </c>
      <c r="C754" s="177" t="s">
        <v>179</v>
      </c>
      <c r="D754" s="198">
        <v>791009.5199999999</v>
      </c>
      <c r="E754" s="196"/>
      <c r="F754" s="196"/>
      <c r="G754" s="196"/>
      <c r="H754" s="196"/>
      <c r="I754" s="196"/>
      <c r="J754" s="196"/>
      <c r="K754" s="196"/>
    </row>
    <row r="755" spans="1:11" s="197" customFormat="1" outlineLevel="2" x14ac:dyDescent="0.2">
      <c r="A755" s="169" t="s">
        <v>68</v>
      </c>
      <c r="B755" s="229">
        <v>510203</v>
      </c>
      <c r="C755" s="177" t="s">
        <v>248</v>
      </c>
      <c r="D755" s="198">
        <v>133797.29720000003</v>
      </c>
      <c r="E755" s="196"/>
      <c r="F755" s="196"/>
      <c r="G755" s="196"/>
      <c r="H755" s="196"/>
      <c r="I755" s="196"/>
      <c r="J755" s="196"/>
      <c r="K755" s="196"/>
    </row>
    <row r="756" spans="1:11" s="197" customFormat="1" outlineLevel="2" x14ac:dyDescent="0.2">
      <c r="A756" s="169" t="s">
        <v>68</v>
      </c>
      <c r="B756" s="229">
        <v>510204</v>
      </c>
      <c r="C756" s="177" t="s">
        <v>737</v>
      </c>
      <c r="D756" s="198">
        <v>69535.599999999933</v>
      </c>
      <c r="E756" s="196"/>
      <c r="F756" s="196"/>
      <c r="G756" s="196"/>
      <c r="H756" s="196"/>
      <c r="I756" s="196"/>
      <c r="J756" s="196"/>
      <c r="K756" s="196"/>
    </row>
    <row r="757" spans="1:11" s="197" customFormat="1" outlineLevel="2" x14ac:dyDescent="0.2">
      <c r="A757" s="169" t="s">
        <v>68</v>
      </c>
      <c r="B757" s="229">
        <v>510302</v>
      </c>
      <c r="C757" s="177" t="s">
        <v>738</v>
      </c>
      <c r="D757" s="198">
        <v>14352</v>
      </c>
      <c r="E757" s="196"/>
      <c r="F757" s="196"/>
      <c r="G757" s="196"/>
      <c r="H757" s="196"/>
      <c r="I757" s="196"/>
      <c r="J757" s="196"/>
      <c r="K757" s="196"/>
    </row>
    <row r="758" spans="1:11" s="197" customFormat="1" outlineLevel="2" x14ac:dyDescent="0.2">
      <c r="A758" s="169" t="s">
        <v>68</v>
      </c>
      <c r="B758" s="229">
        <v>510401</v>
      </c>
      <c r="C758" s="177" t="s">
        <v>739</v>
      </c>
      <c r="D758" s="198">
        <v>6612.0000000000082</v>
      </c>
      <c r="E758" s="196"/>
      <c r="F758" s="196"/>
      <c r="G758" s="196"/>
      <c r="H758" s="196"/>
      <c r="I758" s="196"/>
      <c r="J758" s="196"/>
      <c r="K758" s="196"/>
    </row>
    <row r="759" spans="1:11" s="197" customFormat="1" outlineLevel="2" x14ac:dyDescent="0.2">
      <c r="A759" s="169" t="s">
        <v>68</v>
      </c>
      <c r="B759" s="229">
        <v>510408</v>
      </c>
      <c r="C759" s="177" t="s">
        <v>740</v>
      </c>
      <c r="D759" s="198">
        <v>21092.761800000026</v>
      </c>
      <c r="E759" s="196"/>
      <c r="F759" s="196"/>
      <c r="G759" s="196"/>
      <c r="H759" s="196"/>
      <c r="I759" s="196"/>
      <c r="J759" s="196"/>
      <c r="K759" s="196"/>
    </row>
    <row r="760" spans="1:11" s="197" customFormat="1" outlineLevel="2" x14ac:dyDescent="0.2">
      <c r="A760" s="169" t="s">
        <v>68</v>
      </c>
      <c r="B760" s="229">
        <v>510507</v>
      </c>
      <c r="C760" s="177" t="s">
        <v>235</v>
      </c>
      <c r="D760" s="198">
        <v>5000</v>
      </c>
      <c r="E760" s="196"/>
      <c r="F760" s="196"/>
      <c r="G760" s="196"/>
      <c r="H760" s="196"/>
      <c r="I760" s="196"/>
      <c r="J760" s="196"/>
      <c r="K760" s="196"/>
    </row>
    <row r="761" spans="1:11" s="197" customFormat="1" outlineLevel="2" x14ac:dyDescent="0.2">
      <c r="A761" s="169" t="s">
        <v>68</v>
      </c>
      <c r="B761" s="229">
        <v>510509</v>
      </c>
      <c r="C761" s="177" t="s">
        <v>183</v>
      </c>
      <c r="D761" s="198">
        <v>2500</v>
      </c>
      <c r="E761" s="196"/>
      <c r="F761" s="196"/>
      <c r="G761" s="196"/>
      <c r="H761" s="196"/>
      <c r="I761" s="196"/>
      <c r="J761" s="196"/>
      <c r="K761" s="196"/>
    </row>
    <row r="762" spans="1:11" s="197" customFormat="1" outlineLevel="2" x14ac:dyDescent="0.2">
      <c r="A762" s="169" t="s">
        <v>68</v>
      </c>
      <c r="B762" s="229">
        <v>510510</v>
      </c>
      <c r="C762" s="177" t="s">
        <v>184</v>
      </c>
      <c r="D762" s="198">
        <v>258840</v>
      </c>
      <c r="E762" s="196"/>
      <c r="F762" s="196"/>
      <c r="G762" s="196"/>
      <c r="H762" s="196"/>
      <c r="I762" s="196"/>
      <c r="J762" s="196"/>
      <c r="K762" s="196"/>
    </row>
    <row r="763" spans="1:11" s="197" customFormat="1" outlineLevel="2" x14ac:dyDescent="0.2">
      <c r="A763" s="169" t="s">
        <v>68</v>
      </c>
      <c r="B763" s="229">
        <v>510512</v>
      </c>
      <c r="C763" s="177" t="s">
        <v>251</v>
      </c>
      <c r="D763" s="198">
        <v>14973</v>
      </c>
      <c r="E763" s="196"/>
      <c r="F763" s="196"/>
      <c r="G763" s="196"/>
      <c r="H763" s="196"/>
      <c r="I763" s="196"/>
      <c r="J763" s="196"/>
      <c r="K763" s="196"/>
    </row>
    <row r="764" spans="1:11" s="197" customFormat="1" outlineLevel="2" x14ac:dyDescent="0.2">
      <c r="A764" s="169" t="s">
        <v>68</v>
      </c>
      <c r="B764" s="229">
        <v>510601</v>
      </c>
      <c r="C764" s="177" t="s">
        <v>187</v>
      </c>
      <c r="D764" s="198">
        <v>179057.12748000002</v>
      </c>
      <c r="E764" s="196"/>
      <c r="F764" s="196"/>
      <c r="G764" s="196"/>
      <c r="H764" s="196"/>
      <c r="I764" s="196"/>
      <c r="J764" s="196"/>
      <c r="K764" s="196"/>
    </row>
    <row r="765" spans="1:11" s="197" customFormat="1" outlineLevel="2" x14ac:dyDescent="0.2">
      <c r="A765" s="169" t="s">
        <v>68</v>
      </c>
      <c r="B765" s="229">
        <v>510602</v>
      </c>
      <c r="C765" s="177" t="s">
        <v>188</v>
      </c>
      <c r="D765" s="198">
        <v>133770.93021600004</v>
      </c>
      <c r="E765" s="196"/>
      <c r="F765" s="196"/>
      <c r="G765" s="196"/>
      <c r="H765" s="196"/>
      <c r="I765" s="196"/>
      <c r="J765" s="196"/>
      <c r="K765" s="196"/>
    </row>
    <row r="766" spans="1:11" s="197" customFormat="1" outlineLevel="2" x14ac:dyDescent="0.2">
      <c r="A766" s="169" t="s">
        <v>68</v>
      </c>
      <c r="B766" s="229">
        <v>510603</v>
      </c>
      <c r="C766" s="177" t="s">
        <v>741</v>
      </c>
      <c r="D766" s="198">
        <v>28086</v>
      </c>
      <c r="E766" s="196"/>
      <c r="F766" s="196"/>
      <c r="G766" s="196"/>
      <c r="H766" s="196"/>
      <c r="I766" s="196"/>
      <c r="J766" s="196"/>
      <c r="K766" s="196"/>
    </row>
    <row r="767" spans="1:11" s="197" customFormat="1" outlineLevel="2" x14ac:dyDescent="0.2">
      <c r="A767" s="169" t="s">
        <v>68</v>
      </c>
      <c r="B767" s="229">
        <v>510706</v>
      </c>
      <c r="C767" s="177" t="s">
        <v>742</v>
      </c>
      <c r="D767" s="198">
        <v>226954</v>
      </c>
      <c r="E767" s="196"/>
      <c r="F767" s="196"/>
      <c r="G767" s="196"/>
      <c r="H767" s="196"/>
      <c r="I767" s="196"/>
      <c r="J767" s="196"/>
      <c r="K767" s="196"/>
    </row>
    <row r="768" spans="1:11" s="197" customFormat="1" outlineLevel="2" x14ac:dyDescent="0.2">
      <c r="A768" s="169" t="s">
        <v>68</v>
      </c>
      <c r="B768" s="229">
        <v>510707</v>
      </c>
      <c r="C768" s="177" t="s">
        <v>743</v>
      </c>
      <c r="D768" s="198">
        <v>7000</v>
      </c>
      <c r="E768" s="196"/>
      <c r="F768" s="196"/>
      <c r="G768" s="196"/>
      <c r="H768" s="196"/>
      <c r="I768" s="196"/>
      <c r="J768" s="196"/>
      <c r="K768" s="196"/>
    </row>
    <row r="769" spans="1:11" s="197" customFormat="1" outlineLevel="2" x14ac:dyDescent="0.2">
      <c r="A769" s="169" t="s">
        <v>68</v>
      </c>
      <c r="B769" s="229">
        <v>510799</v>
      </c>
      <c r="C769" s="177" t="s">
        <v>744</v>
      </c>
      <c r="D769" s="198">
        <v>33000</v>
      </c>
      <c r="E769" s="196"/>
      <c r="F769" s="196"/>
      <c r="G769" s="196"/>
      <c r="H769" s="196"/>
      <c r="I769" s="196"/>
      <c r="J769" s="196"/>
      <c r="K769" s="196"/>
    </row>
    <row r="770" spans="1:11" s="197" customFormat="1" outlineLevel="2" x14ac:dyDescent="0.2">
      <c r="A770" s="169" t="s">
        <v>68</v>
      </c>
      <c r="B770" s="229">
        <v>530101</v>
      </c>
      <c r="C770" s="177" t="s">
        <v>190</v>
      </c>
      <c r="D770" s="198">
        <v>145000</v>
      </c>
      <c r="E770" s="196"/>
      <c r="F770" s="196"/>
      <c r="G770" s="196"/>
      <c r="H770" s="196"/>
      <c r="I770" s="196"/>
      <c r="J770" s="196"/>
      <c r="K770" s="196"/>
    </row>
    <row r="771" spans="1:11" s="197" customFormat="1" outlineLevel="2" x14ac:dyDescent="0.2">
      <c r="A771" s="169" t="s">
        <v>68</v>
      </c>
      <c r="B771" s="229">
        <v>530104</v>
      </c>
      <c r="C771" s="177" t="s">
        <v>191</v>
      </c>
      <c r="D771" s="198">
        <v>61000</v>
      </c>
      <c r="E771" s="196"/>
      <c r="F771" s="196"/>
      <c r="G771" s="196"/>
      <c r="H771" s="196"/>
      <c r="I771" s="196"/>
      <c r="J771" s="196"/>
      <c r="K771" s="196"/>
    </row>
    <row r="772" spans="1:11" s="197" customFormat="1" outlineLevel="2" x14ac:dyDescent="0.2">
      <c r="A772" s="169" t="s">
        <v>68</v>
      </c>
      <c r="B772" s="229">
        <v>530105</v>
      </c>
      <c r="C772" s="177" t="s">
        <v>192</v>
      </c>
      <c r="D772" s="198">
        <v>8064</v>
      </c>
      <c r="E772" s="196"/>
      <c r="F772" s="196"/>
      <c r="G772" s="196"/>
      <c r="H772" s="196"/>
      <c r="I772" s="196"/>
      <c r="J772" s="196"/>
      <c r="K772" s="196"/>
    </row>
    <row r="773" spans="1:11" s="197" customFormat="1" outlineLevel="2" x14ac:dyDescent="0.2">
      <c r="A773" s="169" t="s">
        <v>68</v>
      </c>
      <c r="B773" s="229">
        <v>530106</v>
      </c>
      <c r="C773" s="177" t="s">
        <v>536</v>
      </c>
      <c r="D773" s="198">
        <v>100</v>
      </c>
      <c r="E773" s="196"/>
      <c r="F773" s="196"/>
      <c r="G773" s="196"/>
      <c r="H773" s="196"/>
      <c r="I773" s="196"/>
      <c r="J773" s="196"/>
      <c r="K773" s="196"/>
    </row>
    <row r="774" spans="1:11" s="197" customFormat="1" outlineLevel="2" x14ac:dyDescent="0.2">
      <c r="A774" s="169" t="s">
        <v>68</v>
      </c>
      <c r="B774" s="229">
        <v>530201</v>
      </c>
      <c r="C774" s="177" t="s">
        <v>193</v>
      </c>
      <c r="D774" s="198">
        <v>26895</v>
      </c>
      <c r="E774" s="196"/>
      <c r="F774" s="196"/>
      <c r="G774" s="196"/>
      <c r="H774" s="196"/>
      <c r="I774" s="196"/>
      <c r="J774" s="196"/>
      <c r="K774" s="196"/>
    </row>
    <row r="775" spans="1:11" s="197" customFormat="1" outlineLevel="2" x14ac:dyDescent="0.2">
      <c r="A775" s="169" t="s">
        <v>68</v>
      </c>
      <c r="B775" s="229">
        <v>530202</v>
      </c>
      <c r="C775" s="177" t="s">
        <v>194</v>
      </c>
      <c r="D775" s="198">
        <v>4422.3999999999996</v>
      </c>
      <c r="E775" s="196"/>
      <c r="F775" s="196"/>
      <c r="G775" s="196"/>
      <c r="H775" s="196"/>
      <c r="I775" s="196"/>
      <c r="J775" s="196"/>
      <c r="K775" s="196"/>
    </row>
    <row r="776" spans="1:11" s="197" customFormat="1" outlineLevel="2" x14ac:dyDescent="0.2">
      <c r="A776" s="169" t="s">
        <v>68</v>
      </c>
      <c r="B776" s="229">
        <v>530204</v>
      </c>
      <c r="C776" s="177" t="s">
        <v>745</v>
      </c>
      <c r="D776" s="198">
        <v>15692.4</v>
      </c>
      <c r="E776" s="196"/>
      <c r="F776" s="196"/>
      <c r="G776" s="196"/>
      <c r="H776" s="196"/>
      <c r="I776" s="196"/>
      <c r="J776" s="196"/>
      <c r="K776" s="196"/>
    </row>
    <row r="777" spans="1:11" s="197" customFormat="1" outlineLevel="2" x14ac:dyDescent="0.2">
      <c r="A777" s="169" t="s">
        <v>68</v>
      </c>
      <c r="B777" s="229">
        <v>530208</v>
      </c>
      <c r="C777" s="177" t="s">
        <v>237</v>
      </c>
      <c r="D777" s="198">
        <v>89600</v>
      </c>
      <c r="E777" s="196"/>
      <c r="F777" s="196"/>
      <c r="G777" s="196"/>
      <c r="H777" s="196"/>
      <c r="I777" s="196"/>
      <c r="J777" s="196"/>
      <c r="K777" s="196"/>
    </row>
    <row r="778" spans="1:11" s="197" customFormat="1" outlineLevel="2" x14ac:dyDescent="0.2">
      <c r="A778" s="169" t="s">
        <v>68</v>
      </c>
      <c r="B778" s="229">
        <v>530299</v>
      </c>
      <c r="C778" s="177" t="s">
        <v>202</v>
      </c>
      <c r="D778" s="198">
        <v>33454.49</v>
      </c>
      <c r="E778" s="196"/>
      <c r="F778" s="196"/>
      <c r="G778" s="196"/>
      <c r="H778" s="196"/>
      <c r="I778" s="196"/>
      <c r="J778" s="196"/>
      <c r="K778" s="196"/>
    </row>
    <row r="779" spans="1:11" s="197" customFormat="1" outlineLevel="2" x14ac:dyDescent="0.2">
      <c r="A779" s="169" t="s">
        <v>68</v>
      </c>
      <c r="B779" s="229">
        <v>530301</v>
      </c>
      <c r="C779" s="177" t="s">
        <v>203</v>
      </c>
      <c r="D779" s="198">
        <v>50</v>
      </c>
      <c r="E779" s="196"/>
      <c r="F779" s="196"/>
      <c r="G779" s="196"/>
      <c r="H779" s="196"/>
      <c r="I779" s="196"/>
      <c r="J779" s="196"/>
      <c r="K779" s="196"/>
    </row>
    <row r="780" spans="1:11" s="197" customFormat="1" outlineLevel="2" x14ac:dyDescent="0.2">
      <c r="A780" s="169" t="s">
        <v>68</v>
      </c>
      <c r="B780" s="229">
        <v>530302</v>
      </c>
      <c r="C780" s="177" t="s">
        <v>746</v>
      </c>
      <c r="D780" s="198">
        <v>50</v>
      </c>
      <c r="E780" s="196"/>
      <c r="F780" s="196"/>
      <c r="G780" s="196"/>
      <c r="H780" s="196"/>
      <c r="I780" s="196"/>
      <c r="J780" s="196"/>
      <c r="K780" s="196"/>
    </row>
    <row r="781" spans="1:11" s="197" customFormat="1" outlineLevel="2" x14ac:dyDescent="0.2">
      <c r="A781" s="169" t="s">
        <v>68</v>
      </c>
      <c r="B781" s="229">
        <v>530303</v>
      </c>
      <c r="C781" s="177" t="s">
        <v>747</v>
      </c>
      <c r="D781" s="198">
        <v>2000</v>
      </c>
      <c r="E781" s="196"/>
      <c r="F781" s="196"/>
      <c r="G781" s="196"/>
      <c r="H781" s="196"/>
      <c r="I781" s="196"/>
      <c r="J781" s="196"/>
      <c r="K781" s="196"/>
    </row>
    <row r="782" spans="1:11" s="197" customFormat="1" outlineLevel="2" x14ac:dyDescent="0.2">
      <c r="A782" s="169" t="s">
        <v>68</v>
      </c>
      <c r="B782" s="229">
        <v>530304</v>
      </c>
      <c r="C782" s="177" t="s">
        <v>748</v>
      </c>
      <c r="D782" s="198">
        <v>50</v>
      </c>
      <c r="E782" s="196"/>
      <c r="F782" s="196"/>
      <c r="G782" s="196"/>
      <c r="H782" s="196"/>
      <c r="I782" s="196"/>
      <c r="J782" s="196"/>
      <c r="K782" s="196"/>
    </row>
    <row r="783" spans="1:11" s="197" customFormat="1" outlineLevel="2" x14ac:dyDescent="0.2">
      <c r="A783" s="169" t="s">
        <v>68</v>
      </c>
      <c r="B783" s="229">
        <v>530402</v>
      </c>
      <c r="C783" s="177" t="s">
        <v>247</v>
      </c>
      <c r="D783" s="198">
        <v>45080</v>
      </c>
      <c r="E783" s="196"/>
      <c r="F783" s="196"/>
      <c r="G783" s="196"/>
      <c r="H783" s="196"/>
      <c r="I783" s="196"/>
      <c r="J783" s="196"/>
      <c r="K783" s="196"/>
    </row>
    <row r="784" spans="1:11" s="197" customFormat="1" outlineLevel="2" x14ac:dyDescent="0.2">
      <c r="A784" s="169" t="s">
        <v>68</v>
      </c>
      <c r="B784" s="229">
        <v>530404</v>
      </c>
      <c r="C784" s="177" t="s">
        <v>208</v>
      </c>
      <c r="D784" s="198">
        <v>108880</v>
      </c>
      <c r="E784" s="196"/>
      <c r="F784" s="196"/>
      <c r="G784" s="196"/>
      <c r="H784" s="196"/>
      <c r="I784" s="196"/>
      <c r="J784" s="196"/>
      <c r="K784" s="196"/>
    </row>
    <row r="785" spans="1:11" s="197" customFormat="1" outlineLevel="2" x14ac:dyDescent="0.2">
      <c r="A785" s="169" t="s">
        <v>68</v>
      </c>
      <c r="B785" s="229">
        <v>530405</v>
      </c>
      <c r="C785" s="177" t="s">
        <v>209</v>
      </c>
      <c r="D785" s="198">
        <v>22400</v>
      </c>
      <c r="E785" s="196"/>
      <c r="F785" s="196"/>
      <c r="G785" s="196"/>
      <c r="H785" s="196"/>
      <c r="I785" s="196"/>
      <c r="J785" s="196"/>
      <c r="K785" s="196"/>
    </row>
    <row r="786" spans="1:11" s="197" customFormat="1" outlineLevel="2" x14ac:dyDescent="0.2">
      <c r="A786" s="169" t="s">
        <v>68</v>
      </c>
      <c r="B786" s="229">
        <v>530417</v>
      </c>
      <c r="C786" s="177" t="s">
        <v>749</v>
      </c>
      <c r="D786" s="198">
        <v>154048</v>
      </c>
      <c r="E786" s="196"/>
      <c r="F786" s="196"/>
      <c r="G786" s="196"/>
      <c r="H786" s="196"/>
      <c r="I786" s="196"/>
      <c r="J786" s="196"/>
      <c r="K786" s="196"/>
    </row>
    <row r="787" spans="1:11" s="197" customFormat="1" outlineLevel="2" x14ac:dyDescent="0.2">
      <c r="A787" s="169" t="s">
        <v>68</v>
      </c>
      <c r="B787" s="229">
        <v>530601</v>
      </c>
      <c r="C787" s="177" t="s">
        <v>750</v>
      </c>
      <c r="D787" s="198">
        <v>72153.161200000002</v>
      </c>
      <c r="E787" s="196"/>
      <c r="F787" s="196"/>
      <c r="G787" s="196"/>
      <c r="H787" s="196"/>
      <c r="I787" s="196"/>
      <c r="J787" s="196"/>
      <c r="K787" s="196"/>
    </row>
    <row r="788" spans="1:11" s="197" customFormat="1" outlineLevel="2" x14ac:dyDescent="0.2">
      <c r="A788" s="169" t="s">
        <v>68</v>
      </c>
      <c r="B788" s="229">
        <v>530602</v>
      </c>
      <c r="C788" s="177" t="s">
        <v>751</v>
      </c>
      <c r="D788" s="198">
        <v>6720.0000000000009</v>
      </c>
      <c r="E788" s="196"/>
      <c r="F788" s="196"/>
      <c r="G788" s="196"/>
      <c r="H788" s="196"/>
      <c r="I788" s="196"/>
      <c r="J788" s="196"/>
      <c r="K788" s="196"/>
    </row>
    <row r="789" spans="1:11" s="197" customFormat="1" outlineLevel="2" x14ac:dyDescent="0.2">
      <c r="A789" s="169" t="s">
        <v>68</v>
      </c>
      <c r="B789" s="229">
        <v>530603</v>
      </c>
      <c r="C789" s="177" t="s">
        <v>752</v>
      </c>
      <c r="D789" s="198">
        <v>22400.000000000004</v>
      </c>
      <c r="E789" s="196"/>
      <c r="F789" s="196"/>
      <c r="G789" s="196"/>
      <c r="H789" s="196"/>
      <c r="I789" s="196"/>
      <c r="J789" s="196"/>
      <c r="K789" s="196"/>
    </row>
    <row r="790" spans="1:11" s="197" customFormat="1" outlineLevel="2" x14ac:dyDescent="0.2">
      <c r="A790" s="169" t="s">
        <v>68</v>
      </c>
      <c r="B790" s="229">
        <v>530604</v>
      </c>
      <c r="C790" s="177" t="s">
        <v>240</v>
      </c>
      <c r="D790" s="198">
        <v>5000</v>
      </c>
      <c r="E790" s="196"/>
      <c r="F790" s="196"/>
      <c r="G790" s="196"/>
      <c r="H790" s="196"/>
      <c r="I790" s="196"/>
      <c r="J790" s="196"/>
      <c r="K790" s="196"/>
    </row>
    <row r="791" spans="1:11" s="197" customFormat="1" outlineLevel="2" x14ac:dyDescent="0.2">
      <c r="A791" s="169" t="s">
        <v>68</v>
      </c>
      <c r="B791" s="229">
        <v>530605</v>
      </c>
      <c r="C791" s="177" t="s">
        <v>753</v>
      </c>
      <c r="D791" s="198">
        <v>0</v>
      </c>
      <c r="E791" s="196"/>
      <c r="F791" s="196"/>
      <c r="G791" s="196"/>
      <c r="H791" s="196"/>
      <c r="I791" s="196"/>
      <c r="J791" s="196"/>
      <c r="K791" s="196"/>
    </row>
    <row r="792" spans="1:11" s="197" customFormat="1" outlineLevel="2" x14ac:dyDescent="0.2">
      <c r="A792" s="169" t="s">
        <v>68</v>
      </c>
      <c r="B792" s="229">
        <v>530606</v>
      </c>
      <c r="C792" s="177" t="s">
        <v>215</v>
      </c>
      <c r="D792" s="198">
        <v>23040</v>
      </c>
      <c r="E792" s="196"/>
      <c r="F792" s="196"/>
      <c r="G792" s="196"/>
      <c r="H792" s="196"/>
      <c r="I792" s="196"/>
      <c r="J792" s="196"/>
      <c r="K792" s="196"/>
    </row>
    <row r="793" spans="1:11" s="197" customFormat="1" outlineLevel="2" x14ac:dyDescent="0.2">
      <c r="A793" s="169" t="s">
        <v>68</v>
      </c>
      <c r="B793" s="229">
        <v>530701</v>
      </c>
      <c r="C793" s="177" t="s">
        <v>754</v>
      </c>
      <c r="D793" s="198">
        <v>7840</v>
      </c>
      <c r="E793" s="196"/>
      <c r="F793" s="196"/>
      <c r="G793" s="196"/>
      <c r="H793" s="196"/>
      <c r="I793" s="196"/>
      <c r="J793" s="196"/>
      <c r="K793" s="196"/>
    </row>
    <row r="794" spans="1:11" s="197" customFormat="1" outlineLevel="2" x14ac:dyDescent="0.2">
      <c r="A794" s="169" t="s">
        <v>68</v>
      </c>
      <c r="B794" s="229">
        <v>530704</v>
      </c>
      <c r="C794" s="177" t="s">
        <v>755</v>
      </c>
      <c r="D794" s="198">
        <v>16800</v>
      </c>
      <c r="E794" s="196"/>
      <c r="F794" s="196"/>
      <c r="G794" s="196"/>
      <c r="H794" s="196"/>
      <c r="I794" s="196"/>
      <c r="J794" s="196"/>
      <c r="K794" s="196"/>
    </row>
    <row r="795" spans="1:11" s="197" customFormat="1" outlineLevel="2" x14ac:dyDescent="0.2">
      <c r="A795" s="169" t="s">
        <v>68</v>
      </c>
      <c r="B795" s="229">
        <v>530801</v>
      </c>
      <c r="C795" s="177" t="s">
        <v>756</v>
      </c>
      <c r="D795" s="198">
        <v>106467.20000000001</v>
      </c>
      <c r="E795" s="196"/>
      <c r="F795" s="196"/>
      <c r="G795" s="196"/>
      <c r="H795" s="196"/>
      <c r="I795" s="196"/>
      <c r="J795" s="196"/>
      <c r="K795" s="196"/>
    </row>
    <row r="796" spans="1:11" s="197" customFormat="1" outlineLevel="2" x14ac:dyDescent="0.2">
      <c r="A796" s="169" t="s">
        <v>68</v>
      </c>
      <c r="B796" s="229">
        <v>530802</v>
      </c>
      <c r="C796" s="177" t="s">
        <v>219</v>
      </c>
      <c r="D796" s="198">
        <v>58791.040000000001</v>
      </c>
      <c r="E796" s="196"/>
      <c r="F796" s="196"/>
      <c r="G796" s="196"/>
      <c r="H796" s="196"/>
      <c r="I796" s="196"/>
      <c r="J796" s="196"/>
      <c r="K796" s="196"/>
    </row>
    <row r="797" spans="1:11" s="197" customFormat="1" outlineLevel="2" x14ac:dyDescent="0.2">
      <c r="A797" s="169" t="s">
        <v>68</v>
      </c>
      <c r="B797" s="229">
        <v>530803</v>
      </c>
      <c r="C797" s="177" t="s">
        <v>220</v>
      </c>
      <c r="D797" s="198">
        <v>100027.2</v>
      </c>
      <c r="E797" s="196"/>
      <c r="F797" s="196"/>
      <c r="G797" s="196"/>
      <c r="H797" s="196"/>
      <c r="I797" s="196"/>
      <c r="J797" s="196"/>
      <c r="K797" s="196"/>
    </row>
    <row r="798" spans="1:11" s="197" customFormat="1" outlineLevel="2" x14ac:dyDescent="0.2">
      <c r="A798" s="169" t="s">
        <v>68</v>
      </c>
      <c r="B798" s="229">
        <v>530804</v>
      </c>
      <c r="C798" s="177" t="s">
        <v>221</v>
      </c>
      <c r="D798" s="198">
        <v>8683.6512000000002</v>
      </c>
      <c r="E798" s="196"/>
      <c r="F798" s="196"/>
      <c r="G798" s="196"/>
      <c r="H798" s="196"/>
      <c r="I798" s="196"/>
      <c r="J798" s="196"/>
      <c r="K798" s="196"/>
    </row>
    <row r="799" spans="1:11" s="197" customFormat="1" outlineLevel="2" x14ac:dyDescent="0.2">
      <c r="A799" s="169" t="s">
        <v>68</v>
      </c>
      <c r="B799" s="229">
        <v>530805</v>
      </c>
      <c r="C799" s="177" t="s">
        <v>222</v>
      </c>
      <c r="D799" s="198">
        <v>19302.7968</v>
      </c>
      <c r="E799" s="196"/>
      <c r="F799" s="196"/>
      <c r="G799" s="196"/>
      <c r="H799" s="196"/>
      <c r="I799" s="196"/>
      <c r="J799" s="196"/>
      <c r="K799" s="196"/>
    </row>
    <row r="800" spans="1:11" s="197" customFormat="1" outlineLevel="2" x14ac:dyDescent="0.2">
      <c r="A800" s="169" t="s">
        <v>68</v>
      </c>
      <c r="B800" s="229">
        <v>530806</v>
      </c>
      <c r="C800" s="177" t="s">
        <v>395</v>
      </c>
      <c r="D800" s="198">
        <v>5280</v>
      </c>
      <c r="E800" s="196"/>
      <c r="F800" s="196"/>
      <c r="G800" s="196"/>
      <c r="H800" s="196"/>
      <c r="I800" s="196"/>
      <c r="J800" s="196"/>
      <c r="K800" s="196"/>
    </row>
    <row r="801" spans="1:11" s="197" customFormat="1" outlineLevel="2" x14ac:dyDescent="0.2">
      <c r="A801" s="169" t="s">
        <v>68</v>
      </c>
      <c r="B801" s="229">
        <v>530807</v>
      </c>
      <c r="C801" s="177" t="s">
        <v>757</v>
      </c>
      <c r="D801" s="198">
        <v>2739.05</v>
      </c>
      <c r="E801" s="196"/>
      <c r="F801" s="196"/>
      <c r="G801" s="196"/>
      <c r="H801" s="196"/>
      <c r="I801" s="196"/>
      <c r="J801" s="196"/>
      <c r="K801" s="196"/>
    </row>
    <row r="802" spans="1:11" s="197" customFormat="1" outlineLevel="2" x14ac:dyDescent="0.2">
      <c r="A802" s="169" t="s">
        <v>68</v>
      </c>
      <c r="B802" s="229">
        <v>530809</v>
      </c>
      <c r="C802" s="177" t="s">
        <v>758</v>
      </c>
      <c r="D802" s="198">
        <v>3253.3087999999998</v>
      </c>
      <c r="E802" s="196"/>
      <c r="F802" s="196"/>
      <c r="G802" s="196"/>
      <c r="H802" s="196"/>
      <c r="I802" s="196"/>
      <c r="J802" s="196"/>
      <c r="K802" s="196"/>
    </row>
    <row r="803" spans="1:11" s="197" customFormat="1" outlineLevel="2" x14ac:dyDescent="0.2">
      <c r="A803" s="169" t="s">
        <v>68</v>
      </c>
      <c r="B803" s="229">
        <v>530810</v>
      </c>
      <c r="C803" s="177" t="s">
        <v>759</v>
      </c>
      <c r="D803" s="198">
        <v>2134.0480000000002</v>
      </c>
      <c r="E803" s="196"/>
      <c r="F803" s="196"/>
      <c r="G803" s="196"/>
      <c r="H803" s="196"/>
      <c r="I803" s="196"/>
      <c r="J803" s="196"/>
      <c r="K803" s="196"/>
    </row>
    <row r="804" spans="1:11" s="197" customFormat="1" outlineLevel="2" x14ac:dyDescent="0.2">
      <c r="A804" s="169" t="s">
        <v>68</v>
      </c>
      <c r="B804" s="229">
        <v>530811</v>
      </c>
      <c r="C804" s="177" t="s">
        <v>760</v>
      </c>
      <c r="D804" s="198">
        <v>20720</v>
      </c>
      <c r="E804" s="196"/>
      <c r="F804" s="196"/>
      <c r="G804" s="196"/>
      <c r="H804" s="196"/>
      <c r="I804" s="196"/>
      <c r="J804" s="196"/>
      <c r="K804" s="196"/>
    </row>
    <row r="805" spans="1:11" s="197" customFormat="1" outlineLevel="2" x14ac:dyDescent="0.2">
      <c r="A805" s="169" t="s">
        <v>68</v>
      </c>
      <c r="B805" s="229">
        <v>530813</v>
      </c>
      <c r="C805" s="177" t="s">
        <v>224</v>
      </c>
      <c r="D805" s="198">
        <v>74920.000000000015</v>
      </c>
      <c r="E805" s="196"/>
      <c r="F805" s="196"/>
      <c r="G805" s="196"/>
      <c r="H805" s="196"/>
      <c r="I805" s="196"/>
      <c r="J805" s="196"/>
      <c r="K805" s="196"/>
    </row>
    <row r="806" spans="1:11" s="197" customFormat="1" outlineLevel="2" x14ac:dyDescent="0.2">
      <c r="A806" s="169" t="s">
        <v>68</v>
      </c>
      <c r="B806" s="229">
        <v>530819</v>
      </c>
      <c r="C806" s="177" t="s">
        <v>761</v>
      </c>
      <c r="D806" s="198">
        <v>40108.42</v>
      </c>
      <c r="E806" s="196"/>
      <c r="F806" s="196"/>
      <c r="G806" s="196"/>
      <c r="H806" s="196"/>
      <c r="I806" s="196"/>
      <c r="J806" s="196"/>
      <c r="K806" s="196"/>
    </row>
    <row r="807" spans="1:11" s="197" customFormat="1" outlineLevel="2" x14ac:dyDescent="0.2">
      <c r="A807" s="169" t="s">
        <v>68</v>
      </c>
      <c r="B807" s="229">
        <v>530899</v>
      </c>
      <c r="C807" s="177" t="s">
        <v>762</v>
      </c>
      <c r="D807" s="198">
        <v>16006.4</v>
      </c>
      <c r="E807" s="196"/>
      <c r="F807" s="196"/>
      <c r="G807" s="196"/>
      <c r="H807" s="196"/>
      <c r="I807" s="196"/>
      <c r="J807" s="196"/>
      <c r="K807" s="196"/>
    </row>
    <row r="808" spans="1:11" s="197" customFormat="1" outlineLevel="2" x14ac:dyDescent="0.2">
      <c r="A808" s="169" t="s">
        <v>68</v>
      </c>
      <c r="B808" s="229">
        <v>531515</v>
      </c>
      <c r="C808" s="177" t="s">
        <v>763</v>
      </c>
      <c r="D808" s="198">
        <v>6720.0000000000009</v>
      </c>
      <c r="E808" s="196"/>
      <c r="F808" s="196"/>
      <c r="G808" s="196"/>
      <c r="H808" s="196"/>
      <c r="I808" s="196"/>
      <c r="J808" s="196"/>
      <c r="K808" s="196"/>
    </row>
    <row r="809" spans="1:11" s="197" customFormat="1" outlineLevel="2" x14ac:dyDescent="0.2">
      <c r="A809" s="169" t="s">
        <v>68</v>
      </c>
      <c r="B809" s="229">
        <v>570201</v>
      </c>
      <c r="C809" s="177" t="s">
        <v>230</v>
      </c>
      <c r="D809" s="198">
        <v>62451.200000000012</v>
      </c>
      <c r="E809" s="196"/>
      <c r="F809" s="196"/>
      <c r="G809" s="196"/>
      <c r="H809" s="196"/>
      <c r="I809" s="196"/>
      <c r="J809" s="196"/>
      <c r="K809" s="196"/>
    </row>
    <row r="810" spans="1:11" s="197" customFormat="1" outlineLevel="2" x14ac:dyDescent="0.2">
      <c r="A810" s="169" t="s">
        <v>68</v>
      </c>
      <c r="B810" s="229">
        <v>570203</v>
      </c>
      <c r="C810" s="177" t="s">
        <v>231</v>
      </c>
      <c r="D810" s="198">
        <v>500</v>
      </c>
      <c r="E810" s="196"/>
      <c r="F810" s="196"/>
      <c r="G810" s="196"/>
      <c r="H810" s="196"/>
      <c r="I810" s="196"/>
      <c r="J810" s="196"/>
      <c r="K810" s="196"/>
    </row>
    <row r="811" spans="1:11" s="197" customFormat="1" outlineLevel="2" x14ac:dyDescent="0.2">
      <c r="A811" s="169" t="s">
        <v>68</v>
      </c>
      <c r="B811" s="229">
        <v>570206</v>
      </c>
      <c r="C811" s="177" t="s">
        <v>377</v>
      </c>
      <c r="D811" s="198">
        <v>100</v>
      </c>
      <c r="E811" s="196"/>
      <c r="F811" s="196"/>
      <c r="G811" s="196"/>
      <c r="H811" s="196"/>
      <c r="I811" s="196"/>
      <c r="J811" s="196"/>
      <c r="K811" s="196"/>
    </row>
    <row r="812" spans="1:11" s="197" customFormat="1" outlineLevel="2" x14ac:dyDescent="0.2">
      <c r="A812" s="169" t="s">
        <v>68</v>
      </c>
      <c r="B812" s="229">
        <v>580102</v>
      </c>
      <c r="C812" s="177" t="s">
        <v>764</v>
      </c>
      <c r="D812" s="198">
        <v>12000</v>
      </c>
      <c r="E812" s="196"/>
      <c r="F812" s="196"/>
      <c r="G812" s="196"/>
      <c r="H812" s="196"/>
      <c r="I812" s="196"/>
      <c r="J812" s="196"/>
      <c r="K812" s="196"/>
    </row>
    <row r="813" spans="1:11" s="197" customFormat="1" outlineLevel="2" x14ac:dyDescent="0.2">
      <c r="A813" s="169" t="s">
        <v>68</v>
      </c>
      <c r="B813" s="229">
        <v>580103</v>
      </c>
      <c r="C813" s="177" t="s">
        <v>765</v>
      </c>
      <c r="D813" s="198">
        <v>20000</v>
      </c>
      <c r="E813" s="196"/>
      <c r="F813" s="196"/>
      <c r="G813" s="196"/>
      <c r="H813" s="196"/>
      <c r="I813" s="196"/>
      <c r="J813" s="196"/>
      <c r="K813" s="196"/>
    </row>
    <row r="814" spans="1:11" s="197" customFormat="1" outlineLevel="2" x14ac:dyDescent="0.2">
      <c r="A814" s="169" t="s">
        <v>68</v>
      </c>
      <c r="B814" s="229">
        <v>750402</v>
      </c>
      <c r="C814" s="177" t="s">
        <v>766</v>
      </c>
      <c r="D814" s="198">
        <v>4032</v>
      </c>
      <c r="E814" s="196"/>
      <c r="F814" s="196"/>
      <c r="G814" s="196"/>
      <c r="H814" s="196"/>
      <c r="I814" s="196"/>
      <c r="J814" s="196"/>
      <c r="K814" s="196"/>
    </row>
    <row r="815" spans="1:11" s="197" customFormat="1" outlineLevel="2" x14ac:dyDescent="0.2">
      <c r="A815" s="169" t="s">
        <v>68</v>
      </c>
      <c r="B815" s="229">
        <v>750501</v>
      </c>
      <c r="C815" s="177" t="s">
        <v>767</v>
      </c>
      <c r="D815" s="198">
        <v>499520.00000000006</v>
      </c>
      <c r="E815" s="196"/>
      <c r="F815" s="196"/>
      <c r="G815" s="196"/>
      <c r="H815" s="196"/>
      <c r="I815" s="196"/>
      <c r="J815" s="196"/>
      <c r="K815" s="196"/>
    </row>
    <row r="816" spans="1:11" s="197" customFormat="1" outlineLevel="2" x14ac:dyDescent="0.2">
      <c r="A816" s="169" t="s">
        <v>68</v>
      </c>
      <c r="B816" s="229">
        <v>750599</v>
      </c>
      <c r="C816" s="177" t="s">
        <v>768</v>
      </c>
      <c r="D816" s="198">
        <v>235200</v>
      </c>
      <c r="E816" s="196"/>
      <c r="F816" s="196"/>
      <c r="G816" s="196"/>
      <c r="H816" s="196"/>
      <c r="I816" s="196"/>
      <c r="J816" s="196"/>
      <c r="K816" s="196"/>
    </row>
    <row r="817" spans="1:11" s="197" customFormat="1" outlineLevel="2" x14ac:dyDescent="0.2">
      <c r="A817" s="169" t="s">
        <v>68</v>
      </c>
      <c r="B817" s="229">
        <v>840103</v>
      </c>
      <c r="C817" s="177" t="s">
        <v>207</v>
      </c>
      <c r="D817" s="198">
        <v>58872.80000000001</v>
      </c>
      <c r="E817" s="196"/>
      <c r="F817" s="196"/>
      <c r="G817" s="196"/>
      <c r="H817" s="196"/>
      <c r="I817" s="196"/>
      <c r="J817" s="196"/>
      <c r="K817" s="196"/>
    </row>
    <row r="818" spans="1:11" s="197" customFormat="1" outlineLevel="2" x14ac:dyDescent="0.2">
      <c r="A818" s="169" t="s">
        <v>68</v>
      </c>
      <c r="B818" s="229">
        <v>840104</v>
      </c>
      <c r="C818" s="177" t="s">
        <v>208</v>
      </c>
      <c r="D818" s="198">
        <v>1201905.6000000001</v>
      </c>
      <c r="E818" s="196"/>
      <c r="F818" s="196"/>
      <c r="G818" s="196"/>
      <c r="H818" s="196"/>
      <c r="I818" s="196"/>
      <c r="J818" s="196"/>
      <c r="K818" s="196"/>
    </row>
    <row r="819" spans="1:11" s="197" customFormat="1" outlineLevel="2" x14ac:dyDescent="0.2">
      <c r="A819" s="169" t="s">
        <v>68</v>
      </c>
      <c r="B819" s="229">
        <v>840105</v>
      </c>
      <c r="C819" s="177" t="s">
        <v>209</v>
      </c>
      <c r="D819" s="198">
        <v>0</v>
      </c>
      <c r="E819" s="196"/>
      <c r="F819" s="196"/>
      <c r="G819" s="196"/>
      <c r="H819" s="196"/>
      <c r="I819" s="196"/>
      <c r="J819" s="196"/>
      <c r="K819" s="196"/>
    </row>
    <row r="820" spans="1:11" s="197" customFormat="1" outlineLevel="2" x14ac:dyDescent="0.2">
      <c r="A820" s="169" t="s">
        <v>68</v>
      </c>
      <c r="B820" s="229">
        <v>840107</v>
      </c>
      <c r="C820" s="177" t="s">
        <v>225</v>
      </c>
      <c r="D820" s="198">
        <v>81088</v>
      </c>
      <c r="E820" s="196"/>
      <c r="F820" s="196"/>
      <c r="G820" s="196"/>
      <c r="H820" s="196"/>
      <c r="I820" s="196"/>
      <c r="J820" s="196"/>
      <c r="K820" s="196"/>
    </row>
    <row r="821" spans="1:11" s="197" customFormat="1" outlineLevel="2" x14ac:dyDescent="0.2">
      <c r="A821" s="169" t="s">
        <v>68</v>
      </c>
      <c r="B821" s="229">
        <v>970101</v>
      </c>
      <c r="C821" s="177" t="s">
        <v>769</v>
      </c>
      <c r="D821" s="198">
        <v>134110.82</v>
      </c>
      <c r="E821" s="196"/>
      <c r="F821" s="196"/>
      <c r="G821" s="196"/>
      <c r="H821" s="196"/>
      <c r="I821" s="196"/>
      <c r="J821" s="196"/>
      <c r="K821" s="196"/>
    </row>
    <row r="822" spans="1:11" s="197" customFormat="1" outlineLevel="2" x14ac:dyDescent="0.2">
      <c r="A822" s="169" t="s">
        <v>68</v>
      </c>
      <c r="B822" s="229">
        <v>970101</v>
      </c>
      <c r="C822" s="177" t="s">
        <v>770</v>
      </c>
      <c r="D822" s="198">
        <v>0</v>
      </c>
      <c r="E822" s="196"/>
      <c r="F822" s="196"/>
      <c r="G822" s="196"/>
      <c r="H822" s="196"/>
      <c r="I822" s="196"/>
      <c r="J822" s="196"/>
      <c r="K822" s="196"/>
    </row>
    <row r="823" spans="1:11" s="197" customFormat="1" outlineLevel="1" x14ac:dyDescent="0.2">
      <c r="A823" s="209" t="s">
        <v>1018</v>
      </c>
      <c r="B823" s="229"/>
      <c r="C823" s="177"/>
      <c r="D823" s="198">
        <f>SUBTOTAL(9,D753:D822)</f>
        <v>6127297.2226960007</v>
      </c>
      <c r="E823" s="196"/>
      <c r="F823" s="196"/>
      <c r="G823" s="196"/>
      <c r="H823" s="196"/>
      <c r="I823" s="196"/>
      <c r="J823" s="196"/>
      <c r="K823" s="196"/>
    </row>
    <row r="824" spans="1:11" s="197" customFormat="1" outlineLevel="2" x14ac:dyDescent="0.2">
      <c r="A824" s="199" t="s">
        <v>86</v>
      </c>
      <c r="B824" s="226" t="s">
        <v>407</v>
      </c>
      <c r="C824" s="195" t="s">
        <v>178</v>
      </c>
      <c r="D824" s="195">
        <v>759620.04</v>
      </c>
      <c r="E824" s="196"/>
      <c r="F824" s="196"/>
      <c r="G824" s="196"/>
      <c r="H824" s="196"/>
      <c r="I824" s="196"/>
      <c r="J824" s="196"/>
      <c r="K824" s="196"/>
    </row>
    <row r="825" spans="1:11" s="197" customFormat="1" outlineLevel="2" x14ac:dyDescent="0.2">
      <c r="A825" s="199" t="s">
        <v>86</v>
      </c>
      <c r="B825" s="226" t="s">
        <v>408</v>
      </c>
      <c r="C825" s="195" t="s">
        <v>179</v>
      </c>
      <c r="D825" s="195">
        <v>52586.879999999983</v>
      </c>
      <c r="E825" s="196"/>
      <c r="F825" s="196"/>
      <c r="G825" s="196"/>
      <c r="H825" s="196"/>
      <c r="I825" s="196"/>
      <c r="J825" s="196"/>
      <c r="K825" s="196"/>
    </row>
    <row r="826" spans="1:11" s="197" customFormat="1" outlineLevel="2" x14ac:dyDescent="0.2">
      <c r="A826" s="199" t="s">
        <v>86</v>
      </c>
      <c r="B826" s="226" t="s">
        <v>409</v>
      </c>
      <c r="C826" s="195" t="s">
        <v>901</v>
      </c>
      <c r="D826" s="195">
        <v>3000</v>
      </c>
      <c r="E826" s="196"/>
      <c r="F826" s="196"/>
      <c r="G826" s="196"/>
      <c r="H826" s="196"/>
      <c r="I826" s="196"/>
      <c r="J826" s="196"/>
      <c r="K826" s="196"/>
    </row>
    <row r="827" spans="1:11" s="197" customFormat="1" outlineLevel="2" x14ac:dyDescent="0.2">
      <c r="A827" s="199" t="s">
        <v>86</v>
      </c>
      <c r="B827" s="226" t="s">
        <v>410</v>
      </c>
      <c r="C827" s="195" t="s">
        <v>519</v>
      </c>
      <c r="D827" s="195">
        <v>86941.93</v>
      </c>
      <c r="E827" s="196"/>
      <c r="F827" s="196"/>
      <c r="G827" s="196"/>
      <c r="H827" s="196"/>
      <c r="I827" s="196"/>
      <c r="J827" s="196"/>
      <c r="K827" s="196"/>
    </row>
    <row r="828" spans="1:11" s="197" customFormat="1" outlineLevel="2" x14ac:dyDescent="0.2">
      <c r="A828" s="199" t="s">
        <v>86</v>
      </c>
      <c r="B828" s="226" t="s">
        <v>411</v>
      </c>
      <c r="C828" s="195" t="s">
        <v>520</v>
      </c>
      <c r="D828" s="195">
        <v>18982.080000000002</v>
      </c>
      <c r="E828" s="196"/>
      <c r="F828" s="196"/>
      <c r="G828" s="196"/>
      <c r="H828" s="196"/>
      <c r="I828" s="196"/>
      <c r="J828" s="196"/>
      <c r="K828" s="196"/>
    </row>
    <row r="829" spans="1:11" s="197" customFormat="1" outlineLevel="2" x14ac:dyDescent="0.2">
      <c r="A829" s="199" t="s">
        <v>86</v>
      </c>
      <c r="B829" s="226" t="s">
        <v>413</v>
      </c>
      <c r="C829" s="195" t="s">
        <v>902</v>
      </c>
      <c r="D829" s="195">
        <v>49920</v>
      </c>
      <c r="E829" s="196"/>
      <c r="F829" s="196"/>
      <c r="G829" s="196"/>
      <c r="H829" s="196"/>
      <c r="I829" s="196"/>
      <c r="J829" s="196"/>
      <c r="K829" s="196"/>
    </row>
    <row r="830" spans="1:11" s="197" customFormat="1" outlineLevel="2" x14ac:dyDescent="0.2">
      <c r="A830" s="199" t="s">
        <v>86</v>
      </c>
      <c r="B830" s="226" t="s">
        <v>414</v>
      </c>
      <c r="C830" s="195" t="s">
        <v>903</v>
      </c>
      <c r="D830" s="195">
        <v>613.20000000000016</v>
      </c>
      <c r="E830" s="196"/>
      <c r="F830" s="196"/>
      <c r="G830" s="196"/>
      <c r="H830" s="196"/>
      <c r="I830" s="196"/>
      <c r="J830" s="196"/>
      <c r="K830" s="196"/>
    </row>
    <row r="831" spans="1:11" s="197" customFormat="1" outlineLevel="2" x14ac:dyDescent="0.2">
      <c r="A831" s="199" t="s">
        <v>86</v>
      </c>
      <c r="B831" s="226" t="s">
        <v>418</v>
      </c>
      <c r="C831" s="195" t="s">
        <v>904</v>
      </c>
      <c r="D831" s="195">
        <v>4000</v>
      </c>
      <c r="E831" s="196"/>
      <c r="F831" s="196"/>
      <c r="G831" s="196"/>
      <c r="H831" s="196"/>
      <c r="I831" s="196"/>
      <c r="J831" s="196"/>
      <c r="K831" s="196"/>
    </row>
    <row r="832" spans="1:11" s="197" customFormat="1" outlineLevel="2" x14ac:dyDescent="0.2">
      <c r="A832" s="199" t="s">
        <v>86</v>
      </c>
      <c r="B832" s="226" t="s">
        <v>419</v>
      </c>
      <c r="C832" s="195" t="s">
        <v>905</v>
      </c>
      <c r="D832" s="195">
        <v>19200</v>
      </c>
      <c r="E832" s="196"/>
      <c r="F832" s="196"/>
      <c r="G832" s="196"/>
      <c r="H832" s="196"/>
      <c r="I832" s="196"/>
      <c r="J832" s="196"/>
      <c r="K832" s="196"/>
    </row>
    <row r="833" spans="1:11" s="197" customFormat="1" outlineLevel="2" x14ac:dyDescent="0.2">
      <c r="A833" s="199" t="s">
        <v>86</v>
      </c>
      <c r="B833" s="226" t="s">
        <v>525</v>
      </c>
      <c r="C833" s="195" t="s">
        <v>184</v>
      </c>
      <c r="D833" s="195">
        <v>231096.23999999996</v>
      </c>
      <c r="E833" s="196"/>
      <c r="F833" s="196"/>
      <c r="G833" s="196"/>
      <c r="H833" s="196"/>
      <c r="I833" s="196"/>
      <c r="J833" s="196"/>
      <c r="K833" s="196"/>
    </row>
    <row r="834" spans="1:11" s="197" customFormat="1" outlineLevel="2" x14ac:dyDescent="0.2">
      <c r="A834" s="199" t="s">
        <v>86</v>
      </c>
      <c r="B834" s="226" t="s">
        <v>420</v>
      </c>
      <c r="C834" s="195" t="s">
        <v>185</v>
      </c>
      <c r="D834" s="195">
        <v>3600</v>
      </c>
      <c r="E834" s="196"/>
      <c r="F834" s="196"/>
      <c r="G834" s="196"/>
      <c r="H834" s="196"/>
      <c r="I834" s="196"/>
      <c r="J834" s="196"/>
      <c r="K834" s="196"/>
    </row>
    <row r="835" spans="1:11" s="197" customFormat="1" outlineLevel="2" x14ac:dyDescent="0.2">
      <c r="A835" s="199" t="s">
        <v>86</v>
      </c>
      <c r="B835" s="226" t="s">
        <v>421</v>
      </c>
      <c r="C835" s="195" t="s">
        <v>186</v>
      </c>
      <c r="D835" s="195">
        <v>6000</v>
      </c>
      <c r="E835" s="196"/>
      <c r="F835" s="196"/>
      <c r="G835" s="196"/>
      <c r="H835" s="196"/>
      <c r="I835" s="196"/>
      <c r="J835" s="196"/>
      <c r="K835" s="196"/>
    </row>
    <row r="836" spans="1:11" s="197" customFormat="1" outlineLevel="2" x14ac:dyDescent="0.2">
      <c r="A836" s="199" t="s">
        <v>86</v>
      </c>
      <c r="B836" s="226" t="s">
        <v>422</v>
      </c>
      <c r="C836" s="195" t="s">
        <v>187</v>
      </c>
      <c r="D836" s="195">
        <v>121807.79999999997</v>
      </c>
      <c r="E836" s="196"/>
      <c r="F836" s="196"/>
      <c r="G836" s="196"/>
      <c r="H836" s="196"/>
      <c r="I836" s="196"/>
      <c r="J836" s="196"/>
      <c r="K836" s="196"/>
    </row>
    <row r="837" spans="1:11" s="197" customFormat="1" outlineLevel="2" x14ac:dyDescent="0.2">
      <c r="A837" s="199" t="s">
        <v>86</v>
      </c>
      <c r="B837" s="226" t="s">
        <v>423</v>
      </c>
      <c r="C837" s="195" t="s">
        <v>252</v>
      </c>
      <c r="D837" s="195">
        <v>81938.080000000002</v>
      </c>
      <c r="E837" s="196"/>
      <c r="F837" s="196"/>
      <c r="G837" s="196"/>
      <c r="H837" s="196"/>
      <c r="I837" s="196"/>
      <c r="J837" s="196"/>
      <c r="K837" s="196"/>
    </row>
    <row r="838" spans="1:11" s="197" customFormat="1" outlineLevel="2" x14ac:dyDescent="0.2">
      <c r="A838" s="199" t="s">
        <v>86</v>
      </c>
      <c r="B838" s="226" t="s">
        <v>906</v>
      </c>
      <c r="C838" s="195" t="s">
        <v>907</v>
      </c>
      <c r="D838" s="195">
        <v>35000</v>
      </c>
      <c r="E838" s="196"/>
      <c r="F838" s="196"/>
      <c r="G838" s="196"/>
      <c r="H838" s="196"/>
      <c r="I838" s="196"/>
      <c r="J838" s="196"/>
      <c r="K838" s="196"/>
    </row>
    <row r="839" spans="1:11" s="197" customFormat="1" outlineLevel="2" x14ac:dyDescent="0.2">
      <c r="A839" s="199" t="s">
        <v>86</v>
      </c>
      <c r="B839" s="226" t="s">
        <v>908</v>
      </c>
      <c r="C839" s="195" t="s">
        <v>909</v>
      </c>
      <c r="D839" s="195">
        <v>30000</v>
      </c>
      <c r="E839" s="196"/>
      <c r="F839" s="196"/>
      <c r="G839" s="196"/>
      <c r="H839" s="196"/>
      <c r="I839" s="196"/>
      <c r="J839" s="196"/>
      <c r="K839" s="196"/>
    </row>
    <row r="840" spans="1:11" s="197" customFormat="1" outlineLevel="2" x14ac:dyDescent="0.2">
      <c r="A840" s="199" t="s">
        <v>86</v>
      </c>
      <c r="B840" s="226" t="s">
        <v>910</v>
      </c>
      <c r="C840" s="195" t="s">
        <v>911</v>
      </c>
      <c r="D840" s="195">
        <v>8000</v>
      </c>
      <c r="E840" s="196"/>
      <c r="F840" s="196"/>
      <c r="G840" s="196"/>
      <c r="H840" s="196"/>
      <c r="I840" s="196"/>
      <c r="J840" s="196"/>
      <c r="K840" s="196"/>
    </row>
    <row r="841" spans="1:11" s="197" customFormat="1" outlineLevel="2" x14ac:dyDescent="0.2">
      <c r="A841" s="199" t="s">
        <v>86</v>
      </c>
      <c r="B841" s="226" t="s">
        <v>869</v>
      </c>
      <c r="C841" s="195" t="s">
        <v>912</v>
      </c>
      <c r="D841" s="195">
        <v>26000</v>
      </c>
      <c r="E841" s="196"/>
      <c r="F841" s="196"/>
      <c r="G841" s="196"/>
      <c r="H841" s="196"/>
      <c r="I841" s="196"/>
      <c r="J841" s="196"/>
      <c r="K841" s="196"/>
    </row>
    <row r="842" spans="1:11" s="197" customFormat="1" outlineLevel="2" x14ac:dyDescent="0.2">
      <c r="A842" s="199" t="s">
        <v>86</v>
      </c>
      <c r="B842" s="226" t="s">
        <v>913</v>
      </c>
      <c r="C842" s="195" t="s">
        <v>914</v>
      </c>
      <c r="D842" s="195">
        <v>40000</v>
      </c>
      <c r="E842" s="196"/>
      <c r="F842" s="196"/>
      <c r="G842" s="196"/>
      <c r="H842" s="196"/>
      <c r="I842" s="196"/>
      <c r="J842" s="196"/>
      <c r="K842" s="196"/>
    </row>
    <row r="843" spans="1:11" s="197" customFormat="1" outlineLevel="2" x14ac:dyDescent="0.2">
      <c r="A843" s="199" t="s">
        <v>86</v>
      </c>
      <c r="B843" s="226" t="s">
        <v>425</v>
      </c>
      <c r="C843" s="195" t="s">
        <v>915</v>
      </c>
      <c r="D843" s="195">
        <v>150000</v>
      </c>
      <c r="E843" s="196"/>
      <c r="F843" s="196"/>
      <c r="G843" s="196"/>
      <c r="H843" s="196"/>
      <c r="I843" s="196"/>
      <c r="J843" s="196"/>
      <c r="K843" s="196"/>
    </row>
    <row r="844" spans="1:11" s="197" customFormat="1" outlineLevel="2" x14ac:dyDescent="0.2">
      <c r="A844" s="199" t="s">
        <v>86</v>
      </c>
      <c r="B844" s="226" t="s">
        <v>529</v>
      </c>
      <c r="C844" s="195" t="s">
        <v>190</v>
      </c>
      <c r="D844" s="195">
        <v>3860</v>
      </c>
      <c r="E844" s="196"/>
      <c r="F844" s="196"/>
      <c r="G844" s="196"/>
      <c r="H844" s="196"/>
      <c r="I844" s="196"/>
      <c r="J844" s="196"/>
      <c r="K844" s="196"/>
    </row>
    <row r="845" spans="1:11" s="197" customFormat="1" outlineLevel="2" x14ac:dyDescent="0.2">
      <c r="A845" s="199" t="s">
        <v>86</v>
      </c>
      <c r="B845" s="226" t="s">
        <v>530</v>
      </c>
      <c r="C845" s="195" t="s">
        <v>191</v>
      </c>
      <c r="D845" s="195">
        <v>10900</v>
      </c>
      <c r="E845" s="196"/>
      <c r="F845" s="196"/>
      <c r="G845" s="196"/>
      <c r="H845" s="196"/>
      <c r="I845" s="196"/>
      <c r="J845" s="196"/>
      <c r="K845" s="196"/>
    </row>
    <row r="846" spans="1:11" s="197" customFormat="1" outlineLevel="2" x14ac:dyDescent="0.2">
      <c r="A846" s="199" t="s">
        <v>86</v>
      </c>
      <c r="B846" s="226" t="s">
        <v>531</v>
      </c>
      <c r="C846" s="195" t="s">
        <v>192</v>
      </c>
      <c r="D846" s="195">
        <v>47700</v>
      </c>
      <c r="E846" s="196"/>
      <c r="F846" s="196"/>
      <c r="G846" s="196"/>
      <c r="H846" s="196"/>
      <c r="I846" s="196"/>
      <c r="J846" s="196"/>
      <c r="K846" s="196"/>
    </row>
    <row r="847" spans="1:11" s="197" customFormat="1" outlineLevel="2" x14ac:dyDescent="0.2">
      <c r="A847" s="199" t="s">
        <v>86</v>
      </c>
      <c r="B847" s="226" t="s">
        <v>535</v>
      </c>
      <c r="C847" s="195" t="s">
        <v>536</v>
      </c>
      <c r="D847" s="195">
        <v>195</v>
      </c>
      <c r="E847" s="196"/>
      <c r="F847" s="196"/>
      <c r="G847" s="196"/>
      <c r="H847" s="196"/>
      <c r="I847" s="196"/>
      <c r="J847" s="196"/>
      <c r="K847" s="196"/>
    </row>
    <row r="848" spans="1:11" s="197" customFormat="1" outlineLevel="2" x14ac:dyDescent="0.2">
      <c r="A848" s="199" t="s">
        <v>86</v>
      </c>
      <c r="B848" s="226" t="s">
        <v>872</v>
      </c>
      <c r="C848" s="195" t="s">
        <v>193</v>
      </c>
      <c r="D848" s="195">
        <v>98345.000000000015</v>
      </c>
      <c r="E848" s="196"/>
      <c r="F848" s="196"/>
      <c r="G848" s="196"/>
      <c r="H848" s="196"/>
      <c r="I848" s="196"/>
      <c r="J848" s="196"/>
      <c r="K848" s="196"/>
    </row>
    <row r="849" spans="1:11" s="197" customFormat="1" outlineLevel="2" x14ac:dyDescent="0.2">
      <c r="A849" s="199" t="s">
        <v>86</v>
      </c>
      <c r="B849" s="226" t="s">
        <v>872</v>
      </c>
      <c r="C849" s="195" t="s">
        <v>193</v>
      </c>
      <c r="D849" s="195">
        <v>16500</v>
      </c>
      <c r="E849" s="196"/>
      <c r="F849" s="196"/>
      <c r="G849" s="196"/>
      <c r="H849" s="196"/>
      <c r="I849" s="196"/>
      <c r="J849" s="196"/>
      <c r="K849" s="196"/>
    </row>
    <row r="850" spans="1:11" s="197" customFormat="1" outlineLevel="2" x14ac:dyDescent="0.2">
      <c r="A850" s="199" t="s">
        <v>86</v>
      </c>
      <c r="B850" s="226" t="s">
        <v>873</v>
      </c>
      <c r="C850" s="195" t="s">
        <v>194</v>
      </c>
      <c r="D850" s="195">
        <v>3000</v>
      </c>
      <c r="E850" s="196"/>
      <c r="F850" s="196"/>
      <c r="G850" s="196"/>
      <c r="H850" s="196"/>
      <c r="I850" s="196"/>
      <c r="J850" s="196"/>
      <c r="K850" s="196"/>
    </row>
    <row r="851" spans="1:11" s="197" customFormat="1" outlineLevel="2" x14ac:dyDescent="0.2">
      <c r="A851" s="199" t="s">
        <v>86</v>
      </c>
      <c r="B851" s="226" t="s">
        <v>427</v>
      </c>
      <c r="C851" s="195" t="s">
        <v>253</v>
      </c>
      <c r="D851" s="195">
        <v>1000</v>
      </c>
      <c r="E851" s="196"/>
      <c r="F851" s="196"/>
      <c r="G851" s="196"/>
      <c r="H851" s="196"/>
      <c r="I851" s="196"/>
      <c r="J851" s="196"/>
      <c r="K851" s="196"/>
    </row>
    <row r="852" spans="1:11" s="197" customFormat="1" outlineLevel="2" x14ac:dyDescent="0.2">
      <c r="A852" s="199" t="s">
        <v>86</v>
      </c>
      <c r="B852" s="226" t="s">
        <v>428</v>
      </c>
      <c r="C852" s="195" t="s">
        <v>916</v>
      </c>
      <c r="D852" s="195">
        <v>2118.7199999999998</v>
      </c>
      <c r="E852" s="196"/>
      <c r="F852" s="196"/>
      <c r="G852" s="196"/>
      <c r="H852" s="196"/>
      <c r="I852" s="196"/>
      <c r="J852" s="196"/>
      <c r="K852" s="196"/>
    </row>
    <row r="853" spans="1:11" s="197" customFormat="1" outlineLevel="2" x14ac:dyDescent="0.2">
      <c r="A853" s="199" t="s">
        <v>86</v>
      </c>
      <c r="B853" s="226" t="s">
        <v>428</v>
      </c>
      <c r="C853" s="195" t="s">
        <v>916</v>
      </c>
      <c r="D853" s="195">
        <v>2160.9</v>
      </c>
      <c r="E853" s="196"/>
      <c r="F853" s="196"/>
      <c r="G853" s="196"/>
      <c r="H853" s="196"/>
      <c r="I853" s="196"/>
      <c r="J853" s="196"/>
      <c r="K853" s="196"/>
    </row>
    <row r="854" spans="1:11" s="197" customFormat="1" outlineLevel="2" x14ac:dyDescent="0.2">
      <c r="A854" s="199" t="s">
        <v>86</v>
      </c>
      <c r="B854" s="226" t="s">
        <v>428</v>
      </c>
      <c r="C854" s="195" t="s">
        <v>254</v>
      </c>
      <c r="D854" s="195">
        <v>156</v>
      </c>
      <c r="E854" s="196"/>
      <c r="F854" s="196"/>
      <c r="G854" s="196"/>
      <c r="H854" s="196"/>
      <c r="I854" s="196"/>
      <c r="J854" s="196"/>
      <c r="K854" s="196"/>
    </row>
    <row r="855" spans="1:11" s="197" customFormat="1" outlineLevel="2" x14ac:dyDescent="0.2">
      <c r="A855" s="199" t="s">
        <v>86</v>
      </c>
      <c r="B855" s="226" t="s">
        <v>538</v>
      </c>
      <c r="C855" s="195" t="s">
        <v>199</v>
      </c>
      <c r="D855" s="195">
        <v>46592</v>
      </c>
      <c r="E855" s="196"/>
      <c r="F855" s="196"/>
      <c r="G855" s="196"/>
      <c r="H855" s="196"/>
      <c r="I855" s="196"/>
      <c r="J855" s="196"/>
      <c r="K855" s="196"/>
    </row>
    <row r="856" spans="1:11" s="197" customFormat="1" outlineLevel="2" x14ac:dyDescent="0.2">
      <c r="A856" s="199" t="s">
        <v>86</v>
      </c>
      <c r="B856" s="226" t="s">
        <v>431</v>
      </c>
      <c r="C856" s="195" t="s">
        <v>255</v>
      </c>
      <c r="D856" s="195">
        <v>700</v>
      </c>
      <c r="E856" s="196"/>
      <c r="F856" s="196"/>
      <c r="G856" s="196"/>
      <c r="H856" s="196"/>
      <c r="I856" s="196"/>
      <c r="J856" s="196"/>
      <c r="K856" s="196"/>
    </row>
    <row r="857" spans="1:11" s="197" customFormat="1" outlineLevel="2" x14ac:dyDescent="0.2">
      <c r="A857" s="199" t="s">
        <v>86</v>
      </c>
      <c r="B857" s="226" t="s">
        <v>431</v>
      </c>
      <c r="C857" s="195" t="s">
        <v>255</v>
      </c>
      <c r="D857" s="195">
        <v>1800</v>
      </c>
      <c r="E857" s="196"/>
      <c r="F857" s="196"/>
      <c r="G857" s="196"/>
      <c r="H857" s="196"/>
      <c r="I857" s="196"/>
      <c r="J857" s="196"/>
      <c r="K857" s="196"/>
    </row>
    <row r="858" spans="1:11" s="197" customFormat="1" outlineLevel="2" x14ac:dyDescent="0.2">
      <c r="A858" s="199" t="s">
        <v>86</v>
      </c>
      <c r="B858" s="226" t="s">
        <v>431</v>
      </c>
      <c r="C858" s="195" t="s">
        <v>255</v>
      </c>
      <c r="D858" s="195">
        <v>100</v>
      </c>
      <c r="E858" s="196"/>
      <c r="F858" s="196"/>
      <c r="G858" s="196"/>
      <c r="H858" s="196"/>
      <c r="I858" s="196"/>
      <c r="J858" s="196"/>
      <c r="K858" s="196"/>
    </row>
    <row r="859" spans="1:11" s="197" customFormat="1" outlineLevel="2" x14ac:dyDescent="0.2">
      <c r="A859" s="199" t="s">
        <v>86</v>
      </c>
      <c r="B859" s="226" t="s">
        <v>917</v>
      </c>
      <c r="C859" s="195" t="s">
        <v>918</v>
      </c>
      <c r="D859" s="195">
        <v>150</v>
      </c>
      <c r="E859" s="196"/>
      <c r="F859" s="196"/>
      <c r="G859" s="196"/>
      <c r="H859" s="196"/>
      <c r="I859" s="196"/>
      <c r="J859" s="196"/>
      <c r="K859" s="196"/>
    </row>
    <row r="860" spans="1:11" s="197" customFormat="1" outlineLevel="2" x14ac:dyDescent="0.2">
      <c r="A860" s="199" t="s">
        <v>86</v>
      </c>
      <c r="B860" s="226" t="s">
        <v>434</v>
      </c>
      <c r="C860" s="195" t="s">
        <v>919</v>
      </c>
      <c r="D860" s="195">
        <v>6930</v>
      </c>
      <c r="E860" s="196"/>
      <c r="F860" s="196"/>
      <c r="G860" s="196"/>
      <c r="H860" s="196"/>
      <c r="I860" s="196"/>
      <c r="J860" s="196"/>
      <c r="K860" s="196"/>
    </row>
    <row r="861" spans="1:11" s="197" customFormat="1" outlineLevel="2" x14ac:dyDescent="0.2">
      <c r="A861" s="199" t="s">
        <v>86</v>
      </c>
      <c r="B861" s="226" t="s">
        <v>434</v>
      </c>
      <c r="C861" s="195" t="s">
        <v>919</v>
      </c>
      <c r="D861" s="195">
        <v>70</v>
      </c>
      <c r="E861" s="196"/>
      <c r="F861" s="196"/>
      <c r="G861" s="196"/>
      <c r="H861" s="196"/>
      <c r="I861" s="196"/>
      <c r="J861" s="196"/>
      <c r="K861" s="196"/>
    </row>
    <row r="862" spans="1:11" s="197" customFormat="1" outlineLevel="2" x14ac:dyDescent="0.2">
      <c r="A862" s="199" t="s">
        <v>86</v>
      </c>
      <c r="B862" s="226" t="s">
        <v>434</v>
      </c>
      <c r="C862" s="195" t="s">
        <v>919</v>
      </c>
      <c r="D862" s="195">
        <v>1350</v>
      </c>
      <c r="E862" s="196"/>
      <c r="F862" s="196"/>
      <c r="G862" s="196"/>
      <c r="H862" s="196"/>
      <c r="I862" s="196"/>
      <c r="J862" s="196"/>
      <c r="K862" s="196"/>
    </row>
    <row r="863" spans="1:11" s="197" customFormat="1" outlineLevel="2" x14ac:dyDescent="0.2">
      <c r="A863" s="199" t="s">
        <v>86</v>
      </c>
      <c r="B863" s="226" t="s">
        <v>434</v>
      </c>
      <c r="C863" s="195" t="s">
        <v>919</v>
      </c>
      <c r="D863" s="195">
        <v>78</v>
      </c>
      <c r="E863" s="196"/>
      <c r="F863" s="196"/>
      <c r="G863" s="196"/>
      <c r="H863" s="196"/>
      <c r="I863" s="196"/>
      <c r="J863" s="196"/>
      <c r="K863" s="196"/>
    </row>
    <row r="864" spans="1:11" s="197" customFormat="1" outlineLevel="2" x14ac:dyDescent="0.2">
      <c r="A864" s="199" t="s">
        <v>86</v>
      </c>
      <c r="B864" s="226" t="s">
        <v>920</v>
      </c>
      <c r="C864" s="195" t="s">
        <v>201</v>
      </c>
      <c r="D864" s="195">
        <v>582.4</v>
      </c>
      <c r="E864" s="196"/>
      <c r="F864" s="196"/>
      <c r="G864" s="196"/>
      <c r="H864" s="196"/>
      <c r="I864" s="196"/>
      <c r="J864" s="196"/>
      <c r="K864" s="196"/>
    </row>
    <row r="865" spans="1:11" s="197" customFormat="1" outlineLevel="2" x14ac:dyDescent="0.2">
      <c r="A865" s="199" t="s">
        <v>86</v>
      </c>
      <c r="B865" s="226" t="s">
        <v>921</v>
      </c>
      <c r="C865" s="195" t="s">
        <v>922</v>
      </c>
      <c r="D865" s="195">
        <v>5000</v>
      </c>
      <c r="E865" s="196"/>
      <c r="F865" s="196"/>
      <c r="G865" s="196"/>
      <c r="H865" s="196"/>
      <c r="I865" s="196"/>
      <c r="J865" s="196"/>
      <c r="K865" s="196"/>
    </row>
    <row r="866" spans="1:11" s="197" customFormat="1" outlineLevel="2" x14ac:dyDescent="0.2">
      <c r="A866" s="199" t="s">
        <v>86</v>
      </c>
      <c r="B866" s="226" t="s">
        <v>436</v>
      </c>
      <c r="C866" s="195" t="s">
        <v>203</v>
      </c>
      <c r="D866" s="195">
        <v>1200</v>
      </c>
      <c r="E866" s="196"/>
      <c r="F866" s="196"/>
      <c r="G866" s="196"/>
      <c r="H866" s="196"/>
      <c r="I866" s="196"/>
      <c r="J866" s="196"/>
      <c r="K866" s="196"/>
    </row>
    <row r="867" spans="1:11" s="197" customFormat="1" outlineLevel="2" x14ac:dyDescent="0.2">
      <c r="A867" s="199" t="s">
        <v>86</v>
      </c>
      <c r="B867" s="226" t="s">
        <v>436</v>
      </c>
      <c r="C867" s="195" t="s">
        <v>203</v>
      </c>
      <c r="D867" s="195">
        <v>3000</v>
      </c>
      <c r="E867" s="196"/>
      <c r="F867" s="196"/>
      <c r="G867" s="196"/>
      <c r="H867" s="196"/>
      <c r="I867" s="196"/>
      <c r="J867" s="196"/>
      <c r="K867" s="196"/>
    </row>
    <row r="868" spans="1:11" s="197" customFormat="1" outlineLevel="2" x14ac:dyDescent="0.2">
      <c r="A868" s="199" t="s">
        <v>86</v>
      </c>
      <c r="B868" s="226" t="s">
        <v>437</v>
      </c>
      <c r="C868" s="195" t="s">
        <v>204</v>
      </c>
      <c r="D868" s="195">
        <v>6000</v>
      </c>
      <c r="E868" s="196"/>
      <c r="F868" s="196"/>
      <c r="G868" s="196"/>
      <c r="H868" s="196"/>
      <c r="I868" s="196"/>
      <c r="J868" s="196"/>
      <c r="K868" s="196"/>
    </row>
    <row r="869" spans="1:11" s="197" customFormat="1" outlineLevel="2" x14ac:dyDescent="0.2">
      <c r="A869" s="199" t="s">
        <v>86</v>
      </c>
      <c r="B869" s="226" t="s">
        <v>438</v>
      </c>
      <c r="C869" s="195" t="s">
        <v>205</v>
      </c>
      <c r="D869" s="195">
        <v>2400</v>
      </c>
      <c r="E869" s="196"/>
      <c r="F869" s="196"/>
      <c r="G869" s="196"/>
      <c r="H869" s="196"/>
      <c r="I869" s="196"/>
      <c r="J869" s="196"/>
      <c r="K869" s="196"/>
    </row>
    <row r="870" spans="1:11" s="197" customFormat="1" outlineLevel="2" x14ac:dyDescent="0.2">
      <c r="A870" s="199" t="s">
        <v>86</v>
      </c>
      <c r="B870" s="226" t="s">
        <v>439</v>
      </c>
      <c r="C870" s="195" t="s">
        <v>206</v>
      </c>
      <c r="D870" s="195">
        <v>12000</v>
      </c>
      <c r="E870" s="196"/>
      <c r="F870" s="196"/>
      <c r="G870" s="196"/>
      <c r="H870" s="196"/>
      <c r="I870" s="196"/>
      <c r="J870" s="196"/>
      <c r="K870" s="196"/>
    </row>
    <row r="871" spans="1:11" s="197" customFormat="1" outlineLevel="2" x14ac:dyDescent="0.2">
      <c r="A871" s="199" t="s">
        <v>86</v>
      </c>
      <c r="B871" s="226" t="s">
        <v>440</v>
      </c>
      <c r="C871" s="195" t="s">
        <v>923</v>
      </c>
      <c r="D871" s="195">
        <v>4900</v>
      </c>
      <c r="E871" s="196"/>
      <c r="F871" s="196"/>
      <c r="G871" s="196"/>
      <c r="H871" s="196"/>
      <c r="I871" s="196"/>
      <c r="J871" s="196"/>
      <c r="K871" s="196"/>
    </row>
    <row r="872" spans="1:11" s="197" customFormat="1" outlineLevel="2" x14ac:dyDescent="0.2">
      <c r="A872" s="199" t="s">
        <v>86</v>
      </c>
      <c r="B872" s="226" t="s">
        <v>440</v>
      </c>
      <c r="C872" s="195" t="s">
        <v>923</v>
      </c>
      <c r="D872" s="195">
        <v>3500</v>
      </c>
      <c r="E872" s="196"/>
      <c r="F872" s="196"/>
      <c r="G872" s="196"/>
      <c r="H872" s="196"/>
      <c r="I872" s="196"/>
      <c r="J872" s="196"/>
      <c r="K872" s="196"/>
    </row>
    <row r="873" spans="1:11" s="197" customFormat="1" outlineLevel="2" x14ac:dyDescent="0.2">
      <c r="A873" s="199" t="s">
        <v>86</v>
      </c>
      <c r="B873" s="226" t="s">
        <v>441</v>
      </c>
      <c r="C873" s="195" t="s">
        <v>924</v>
      </c>
      <c r="D873" s="195">
        <v>1000</v>
      </c>
      <c r="E873" s="196"/>
      <c r="F873" s="196"/>
      <c r="G873" s="196"/>
      <c r="H873" s="196"/>
      <c r="I873" s="196"/>
      <c r="J873" s="196"/>
      <c r="K873" s="196"/>
    </row>
    <row r="874" spans="1:11" s="197" customFormat="1" outlineLevel="2" x14ac:dyDescent="0.2">
      <c r="A874" s="199" t="s">
        <v>86</v>
      </c>
      <c r="B874" s="226" t="s">
        <v>442</v>
      </c>
      <c r="C874" s="195" t="s">
        <v>925</v>
      </c>
      <c r="D874" s="195">
        <v>1000</v>
      </c>
      <c r="E874" s="196"/>
      <c r="F874" s="196"/>
      <c r="G874" s="196"/>
      <c r="H874" s="196"/>
      <c r="I874" s="196"/>
      <c r="J874" s="196"/>
      <c r="K874" s="196"/>
    </row>
    <row r="875" spans="1:11" s="202" customFormat="1" outlineLevel="2" x14ac:dyDescent="0.2">
      <c r="A875" s="199" t="s">
        <v>86</v>
      </c>
      <c r="B875" s="226" t="s">
        <v>442</v>
      </c>
      <c r="C875" s="195" t="s">
        <v>925</v>
      </c>
      <c r="D875" s="195">
        <v>500</v>
      </c>
      <c r="E875" s="200"/>
      <c r="F875" s="200"/>
      <c r="G875" s="200"/>
      <c r="H875" s="200"/>
      <c r="I875" s="200"/>
      <c r="J875" s="200"/>
      <c r="K875" s="201"/>
    </row>
    <row r="876" spans="1:11" s="202" customFormat="1" outlineLevel="2" x14ac:dyDescent="0.2">
      <c r="A876" s="199" t="s">
        <v>86</v>
      </c>
      <c r="B876" s="226" t="s">
        <v>546</v>
      </c>
      <c r="C876" s="195" t="s">
        <v>926</v>
      </c>
      <c r="D876" s="195">
        <v>15900</v>
      </c>
      <c r="E876" s="200"/>
      <c r="F876" s="200"/>
      <c r="G876" s="200"/>
      <c r="H876" s="200"/>
      <c r="I876" s="200"/>
      <c r="J876" s="200"/>
      <c r="K876" s="201"/>
    </row>
    <row r="877" spans="1:11" s="202" customFormat="1" outlineLevel="2" x14ac:dyDescent="0.2">
      <c r="A877" s="199" t="s">
        <v>86</v>
      </c>
      <c r="B877" s="226" t="s">
        <v>444</v>
      </c>
      <c r="C877" s="195" t="s">
        <v>927</v>
      </c>
      <c r="D877" s="195">
        <v>7050</v>
      </c>
      <c r="E877" s="200"/>
      <c r="F877" s="200"/>
      <c r="G877" s="200"/>
      <c r="H877" s="200"/>
      <c r="I877" s="200"/>
      <c r="J877" s="200"/>
      <c r="K877" s="201"/>
    </row>
    <row r="878" spans="1:11" s="202" customFormat="1" outlineLevel="2" x14ac:dyDescent="0.2">
      <c r="A878" s="199" t="s">
        <v>86</v>
      </c>
      <c r="B878" s="226" t="s">
        <v>444</v>
      </c>
      <c r="C878" s="195" t="s">
        <v>927</v>
      </c>
      <c r="D878" s="195">
        <v>3250</v>
      </c>
      <c r="E878" s="200"/>
      <c r="F878" s="200"/>
      <c r="G878" s="200"/>
      <c r="H878" s="200"/>
      <c r="I878" s="200"/>
      <c r="J878" s="200"/>
      <c r="K878" s="201"/>
    </row>
    <row r="879" spans="1:11" s="202" customFormat="1" outlineLevel="2" x14ac:dyDescent="0.2">
      <c r="A879" s="199" t="s">
        <v>86</v>
      </c>
      <c r="B879" s="226" t="s">
        <v>445</v>
      </c>
      <c r="C879" s="195" t="s">
        <v>928</v>
      </c>
      <c r="D879" s="195">
        <v>7200</v>
      </c>
      <c r="E879" s="200"/>
      <c r="F879" s="200"/>
      <c r="G879" s="200"/>
      <c r="H879" s="200"/>
      <c r="I879" s="200"/>
      <c r="J879" s="200"/>
      <c r="K879" s="201"/>
    </row>
    <row r="880" spans="1:11" s="202" customFormat="1" outlineLevel="2" x14ac:dyDescent="0.2">
      <c r="A880" s="199" t="s">
        <v>86</v>
      </c>
      <c r="B880" s="226" t="s">
        <v>446</v>
      </c>
      <c r="C880" s="195" t="s">
        <v>929</v>
      </c>
      <c r="D880" s="195">
        <v>30000</v>
      </c>
      <c r="E880" s="200"/>
      <c r="F880" s="200"/>
      <c r="G880" s="200"/>
      <c r="H880" s="200"/>
      <c r="I880" s="200"/>
      <c r="J880" s="200"/>
      <c r="K880" s="201"/>
    </row>
    <row r="881" spans="1:11" s="202" customFormat="1" outlineLevel="2" x14ac:dyDescent="0.2">
      <c r="A881" s="199" t="s">
        <v>86</v>
      </c>
      <c r="B881" s="226" t="s">
        <v>448</v>
      </c>
      <c r="C881" s="195" t="s">
        <v>214</v>
      </c>
      <c r="D881" s="195">
        <v>20000</v>
      </c>
      <c r="E881" s="200"/>
      <c r="F881" s="200"/>
      <c r="G881" s="200"/>
      <c r="H881" s="200"/>
      <c r="I881" s="200"/>
      <c r="J881" s="200"/>
      <c r="K881" s="201"/>
    </row>
    <row r="882" spans="1:11" s="202" customFormat="1" outlineLevel="2" x14ac:dyDescent="0.2">
      <c r="A882" s="199" t="s">
        <v>86</v>
      </c>
      <c r="B882" s="226" t="s">
        <v>449</v>
      </c>
      <c r="C882" s="195" t="s">
        <v>217</v>
      </c>
      <c r="D882" s="195">
        <v>2000</v>
      </c>
      <c r="E882" s="200"/>
      <c r="F882" s="200"/>
      <c r="G882" s="200"/>
      <c r="H882" s="200"/>
      <c r="I882" s="200"/>
      <c r="J882" s="200"/>
      <c r="K882" s="201"/>
    </row>
    <row r="883" spans="1:11" s="202" customFormat="1" outlineLevel="2" x14ac:dyDescent="0.2">
      <c r="A883" s="199" t="s">
        <v>86</v>
      </c>
      <c r="B883" s="226" t="s">
        <v>449</v>
      </c>
      <c r="C883" s="195" t="s">
        <v>217</v>
      </c>
      <c r="D883" s="195">
        <v>5000</v>
      </c>
      <c r="E883" s="200"/>
      <c r="F883" s="200"/>
      <c r="G883" s="200"/>
      <c r="H883" s="200"/>
      <c r="I883" s="200"/>
      <c r="J883" s="200"/>
      <c r="K883" s="201"/>
    </row>
    <row r="884" spans="1:11" s="202" customFormat="1" outlineLevel="2" x14ac:dyDescent="0.2">
      <c r="A884" s="199" t="s">
        <v>86</v>
      </c>
      <c r="B884" s="226" t="s">
        <v>451</v>
      </c>
      <c r="C884" s="195" t="s">
        <v>218</v>
      </c>
      <c r="D884" s="195">
        <v>8000</v>
      </c>
      <c r="E884" s="200"/>
      <c r="F884" s="200"/>
      <c r="G884" s="200"/>
      <c r="H884" s="200"/>
      <c r="I884" s="200"/>
      <c r="J884" s="200"/>
      <c r="K884" s="201"/>
    </row>
    <row r="885" spans="1:11" s="202" customFormat="1" outlineLevel="2" x14ac:dyDescent="0.2">
      <c r="A885" s="199" t="s">
        <v>86</v>
      </c>
      <c r="B885" s="226" t="s">
        <v>451</v>
      </c>
      <c r="C885" s="195" t="s">
        <v>218</v>
      </c>
      <c r="D885" s="195">
        <v>8500</v>
      </c>
      <c r="E885" s="200"/>
      <c r="F885" s="200"/>
      <c r="G885" s="200"/>
      <c r="H885" s="200"/>
      <c r="I885" s="200"/>
      <c r="J885" s="200"/>
      <c r="K885" s="201"/>
    </row>
    <row r="886" spans="1:11" s="202" customFormat="1" outlineLevel="2" x14ac:dyDescent="0.2">
      <c r="A886" s="199" t="s">
        <v>86</v>
      </c>
      <c r="B886" s="226" t="s">
        <v>452</v>
      </c>
      <c r="C886" s="195" t="s">
        <v>268</v>
      </c>
      <c r="D886" s="195">
        <v>2870</v>
      </c>
      <c r="E886" s="200"/>
      <c r="F886" s="200"/>
      <c r="G886" s="200"/>
      <c r="H886" s="200"/>
      <c r="I886" s="200"/>
      <c r="J886" s="200"/>
      <c r="K886" s="201"/>
    </row>
    <row r="887" spans="1:11" s="202" customFormat="1" outlineLevel="2" x14ac:dyDescent="0.2">
      <c r="A887" s="199" t="s">
        <v>86</v>
      </c>
      <c r="B887" s="226" t="s">
        <v>453</v>
      </c>
      <c r="C887" s="195" t="s">
        <v>219</v>
      </c>
      <c r="D887" s="195">
        <v>10000</v>
      </c>
      <c r="E887" s="200"/>
      <c r="F887" s="200"/>
      <c r="G887" s="200"/>
      <c r="H887" s="200"/>
      <c r="I887" s="200"/>
      <c r="J887" s="200"/>
      <c r="K887" s="201"/>
    </row>
    <row r="888" spans="1:11" s="202" customFormat="1" outlineLevel="2" x14ac:dyDescent="0.2">
      <c r="A888" s="199" t="s">
        <v>86</v>
      </c>
      <c r="B888" s="226" t="s">
        <v>453</v>
      </c>
      <c r="C888" s="195" t="s">
        <v>219</v>
      </c>
      <c r="D888" s="195">
        <v>1000</v>
      </c>
      <c r="E888" s="200"/>
      <c r="F888" s="200"/>
      <c r="G888" s="200"/>
      <c r="H888" s="200"/>
      <c r="I888" s="200"/>
      <c r="J888" s="200"/>
      <c r="K888" s="201"/>
    </row>
    <row r="889" spans="1:11" s="202" customFormat="1" outlineLevel="2" x14ac:dyDescent="0.2">
      <c r="A889" s="199" t="s">
        <v>86</v>
      </c>
      <c r="B889" s="226" t="s">
        <v>554</v>
      </c>
      <c r="C889" s="195" t="s">
        <v>930</v>
      </c>
      <c r="D889" s="195">
        <v>21600</v>
      </c>
      <c r="E889" s="200"/>
      <c r="F889" s="200"/>
      <c r="G889" s="200"/>
      <c r="H889" s="200"/>
      <c r="I889" s="200"/>
      <c r="J889" s="200"/>
      <c r="K889" s="201"/>
    </row>
    <row r="890" spans="1:11" s="202" customFormat="1" outlineLevel="2" x14ac:dyDescent="0.2">
      <c r="A890" s="199" t="s">
        <v>86</v>
      </c>
      <c r="B890" s="226" t="s">
        <v>454</v>
      </c>
      <c r="C890" s="195" t="s">
        <v>221</v>
      </c>
      <c r="D890" s="195">
        <v>5000</v>
      </c>
      <c r="E890" s="200"/>
      <c r="F890" s="200"/>
      <c r="G890" s="200"/>
      <c r="H890" s="200"/>
      <c r="I890" s="200"/>
      <c r="J890" s="200"/>
      <c r="K890" s="201"/>
    </row>
    <row r="891" spans="1:11" s="202" customFormat="1" outlineLevel="2" x14ac:dyDescent="0.2">
      <c r="A891" s="199" t="s">
        <v>86</v>
      </c>
      <c r="B891" s="226" t="s">
        <v>454</v>
      </c>
      <c r="C891" s="195" t="s">
        <v>221</v>
      </c>
      <c r="D891" s="195">
        <v>8000</v>
      </c>
      <c r="E891" s="200"/>
      <c r="F891" s="200"/>
      <c r="G891" s="200"/>
      <c r="H891" s="200"/>
      <c r="I891" s="200"/>
      <c r="J891" s="200"/>
      <c r="K891" s="201"/>
    </row>
    <row r="892" spans="1:11" s="202" customFormat="1" outlineLevel="2" x14ac:dyDescent="0.2">
      <c r="A892" s="199" t="s">
        <v>86</v>
      </c>
      <c r="B892" s="226" t="s">
        <v>455</v>
      </c>
      <c r="C892" s="195" t="s">
        <v>222</v>
      </c>
      <c r="D892" s="195">
        <v>2200</v>
      </c>
      <c r="E892" s="200"/>
      <c r="F892" s="200"/>
      <c r="G892" s="200"/>
      <c r="H892" s="200"/>
      <c r="I892" s="200"/>
      <c r="J892" s="200"/>
      <c r="K892" s="201"/>
    </row>
    <row r="893" spans="1:11" s="202" customFormat="1" outlineLevel="2" x14ac:dyDescent="0.2">
      <c r="A893" s="199" t="s">
        <v>86</v>
      </c>
      <c r="B893" s="226" t="s">
        <v>457</v>
      </c>
      <c r="C893" s="195" t="s">
        <v>931</v>
      </c>
      <c r="D893" s="195">
        <v>8000</v>
      </c>
      <c r="E893" s="200"/>
      <c r="F893" s="200"/>
      <c r="G893" s="200"/>
      <c r="H893" s="200"/>
      <c r="I893" s="200"/>
      <c r="J893" s="200"/>
      <c r="K893" s="201"/>
    </row>
    <row r="894" spans="1:11" s="202" customFormat="1" outlineLevel="2" x14ac:dyDescent="0.2">
      <c r="A894" s="199" t="s">
        <v>86</v>
      </c>
      <c r="B894" s="226" t="s">
        <v>563</v>
      </c>
      <c r="C894" s="195" t="s">
        <v>396</v>
      </c>
      <c r="D894" s="195">
        <v>360</v>
      </c>
      <c r="E894" s="200"/>
      <c r="F894" s="200"/>
      <c r="G894" s="200"/>
      <c r="H894" s="200"/>
      <c r="I894" s="200"/>
      <c r="J894" s="200"/>
      <c r="K894" s="201"/>
    </row>
    <row r="895" spans="1:11" s="202" customFormat="1" outlineLevel="2" x14ac:dyDescent="0.2">
      <c r="A895" s="199" t="s">
        <v>86</v>
      </c>
      <c r="B895" s="226" t="s">
        <v>458</v>
      </c>
      <c r="C895" s="195" t="s">
        <v>224</v>
      </c>
      <c r="D895" s="195">
        <v>1550</v>
      </c>
      <c r="E895" s="200"/>
      <c r="F895" s="200"/>
      <c r="G895" s="200"/>
      <c r="H895" s="200"/>
      <c r="I895" s="200"/>
      <c r="J895" s="200"/>
      <c r="K895" s="201"/>
    </row>
    <row r="896" spans="1:11" s="202" customFormat="1" outlineLevel="2" x14ac:dyDescent="0.2">
      <c r="A896" s="199" t="s">
        <v>86</v>
      </c>
      <c r="B896" s="226" t="s">
        <v>458</v>
      </c>
      <c r="C896" s="195" t="s">
        <v>224</v>
      </c>
      <c r="D896" s="195">
        <v>19400</v>
      </c>
      <c r="E896" s="200"/>
      <c r="F896" s="200"/>
      <c r="G896" s="200"/>
      <c r="H896" s="200"/>
      <c r="I896" s="200"/>
      <c r="J896" s="200"/>
      <c r="K896" s="201"/>
    </row>
    <row r="897" spans="1:11" s="202" customFormat="1" outlineLevel="2" x14ac:dyDescent="0.2">
      <c r="A897" s="199" t="s">
        <v>86</v>
      </c>
      <c r="B897" s="226" t="s">
        <v>458</v>
      </c>
      <c r="C897" s="195" t="s">
        <v>224</v>
      </c>
      <c r="D897" s="195">
        <v>10000</v>
      </c>
      <c r="E897" s="200"/>
      <c r="F897" s="200"/>
      <c r="G897" s="200"/>
      <c r="H897" s="200"/>
      <c r="I897" s="200"/>
      <c r="J897" s="200"/>
      <c r="K897" s="201"/>
    </row>
    <row r="898" spans="1:11" s="202" customFormat="1" outlineLevel="2" x14ac:dyDescent="0.2">
      <c r="A898" s="199" t="s">
        <v>86</v>
      </c>
      <c r="B898" s="226" t="s">
        <v>932</v>
      </c>
      <c r="C898" s="195" t="s">
        <v>933</v>
      </c>
      <c r="D898" s="195">
        <v>6000</v>
      </c>
      <c r="E898" s="200"/>
      <c r="F898" s="200"/>
      <c r="G898" s="200"/>
      <c r="H898" s="200"/>
      <c r="I898" s="200"/>
      <c r="J898" s="200"/>
      <c r="K898" s="201"/>
    </row>
    <row r="899" spans="1:11" s="202" customFormat="1" outlineLevel="2" x14ac:dyDescent="0.2">
      <c r="A899" s="199" t="s">
        <v>86</v>
      </c>
      <c r="B899" s="226" t="s">
        <v>570</v>
      </c>
      <c r="C899" s="195" t="s">
        <v>934</v>
      </c>
      <c r="D899" s="195">
        <v>800</v>
      </c>
      <c r="E899" s="200"/>
      <c r="F899" s="200"/>
      <c r="G899" s="200"/>
      <c r="H899" s="200"/>
      <c r="I899" s="200"/>
      <c r="J899" s="200"/>
      <c r="K899" s="201"/>
    </row>
    <row r="900" spans="1:11" s="202" customFormat="1" outlineLevel="2" x14ac:dyDescent="0.2">
      <c r="A900" s="199" t="s">
        <v>86</v>
      </c>
      <c r="B900" s="226" t="s">
        <v>570</v>
      </c>
      <c r="C900" s="195" t="s">
        <v>934</v>
      </c>
      <c r="D900" s="195">
        <v>400</v>
      </c>
      <c r="E900" s="200"/>
      <c r="F900" s="200"/>
      <c r="G900" s="200"/>
      <c r="H900" s="200"/>
      <c r="I900" s="200"/>
      <c r="J900" s="200"/>
      <c r="K900" s="201"/>
    </row>
    <row r="901" spans="1:11" s="202" customFormat="1" outlineLevel="2" x14ac:dyDescent="0.2">
      <c r="A901" s="199" t="s">
        <v>86</v>
      </c>
      <c r="B901" s="226" t="s">
        <v>895</v>
      </c>
      <c r="C901" s="195" t="s">
        <v>935</v>
      </c>
      <c r="D901" s="195">
        <v>1000</v>
      </c>
      <c r="E901" s="200"/>
      <c r="F901" s="200"/>
      <c r="G901" s="200"/>
      <c r="H901" s="200"/>
      <c r="I901" s="200"/>
      <c r="J901" s="200"/>
      <c r="K901" s="201"/>
    </row>
    <row r="902" spans="1:11" s="202" customFormat="1" outlineLevel="2" x14ac:dyDescent="0.2">
      <c r="A902" s="199" t="s">
        <v>86</v>
      </c>
      <c r="B902" s="226" t="s">
        <v>462</v>
      </c>
      <c r="C902" s="195" t="s">
        <v>936</v>
      </c>
      <c r="D902" s="195">
        <v>4800</v>
      </c>
      <c r="E902" s="200"/>
      <c r="F902" s="200"/>
      <c r="G902" s="200"/>
      <c r="H902" s="200"/>
      <c r="I902" s="200"/>
      <c r="J902" s="200"/>
      <c r="K902" s="201"/>
    </row>
    <row r="903" spans="1:11" s="202" customFormat="1" outlineLevel="2" x14ac:dyDescent="0.2">
      <c r="A903" s="199" t="s">
        <v>86</v>
      </c>
      <c r="B903" s="226" t="s">
        <v>463</v>
      </c>
      <c r="C903" s="195" t="s">
        <v>230</v>
      </c>
      <c r="D903" s="195">
        <v>65000</v>
      </c>
      <c r="E903" s="200"/>
      <c r="F903" s="200"/>
      <c r="G903" s="200"/>
      <c r="H903" s="200"/>
      <c r="I903" s="200"/>
      <c r="J903" s="200"/>
      <c r="K903" s="201"/>
    </row>
    <row r="904" spans="1:11" s="202" customFormat="1" outlineLevel="2" x14ac:dyDescent="0.2">
      <c r="A904" s="199" t="s">
        <v>86</v>
      </c>
      <c r="B904" s="226" t="s">
        <v>463</v>
      </c>
      <c r="C904" s="195" t="s">
        <v>230</v>
      </c>
      <c r="D904" s="195">
        <v>1200</v>
      </c>
      <c r="E904" s="200"/>
      <c r="F904" s="200"/>
      <c r="G904" s="200"/>
      <c r="H904" s="200"/>
      <c r="I904" s="200"/>
      <c r="J904" s="200"/>
      <c r="K904" s="201"/>
    </row>
    <row r="905" spans="1:11" s="202" customFormat="1" outlineLevel="2" x14ac:dyDescent="0.2">
      <c r="A905" s="199" t="s">
        <v>86</v>
      </c>
      <c r="B905" s="226" t="s">
        <v>463</v>
      </c>
      <c r="C905" s="195" t="s">
        <v>230</v>
      </c>
      <c r="D905" s="195">
        <v>2028.52</v>
      </c>
      <c r="E905" s="200"/>
      <c r="F905" s="200"/>
      <c r="G905" s="200"/>
      <c r="H905" s="200"/>
      <c r="I905" s="200"/>
      <c r="J905" s="200"/>
      <c r="K905" s="201"/>
    </row>
    <row r="906" spans="1:11" s="202" customFormat="1" outlineLevel="2" x14ac:dyDescent="0.2">
      <c r="A906" s="199" t="s">
        <v>86</v>
      </c>
      <c r="B906" s="226" t="s">
        <v>464</v>
      </c>
      <c r="C906" s="195" t="s">
        <v>231</v>
      </c>
      <c r="D906" s="195">
        <v>960</v>
      </c>
      <c r="E906" s="200"/>
      <c r="F906" s="200"/>
      <c r="G906" s="200"/>
      <c r="H906" s="200"/>
      <c r="I906" s="200"/>
      <c r="J906" s="200"/>
      <c r="K906" s="201"/>
    </row>
    <row r="907" spans="1:11" s="202" customFormat="1" outlineLevel="2" x14ac:dyDescent="0.2">
      <c r="A907" s="199" t="s">
        <v>86</v>
      </c>
      <c r="B907" s="226" t="s">
        <v>468</v>
      </c>
      <c r="C907" s="195" t="s">
        <v>380</v>
      </c>
      <c r="D907" s="195">
        <v>55000</v>
      </c>
      <c r="E907" s="200"/>
      <c r="F907" s="200"/>
      <c r="G907" s="200"/>
      <c r="H907" s="200"/>
      <c r="I907" s="200"/>
      <c r="J907" s="200"/>
      <c r="K907" s="201"/>
    </row>
    <row r="908" spans="1:11" s="202" customFormat="1" outlineLevel="2" x14ac:dyDescent="0.2">
      <c r="A908" s="199" t="s">
        <v>86</v>
      </c>
      <c r="B908" s="226" t="s">
        <v>469</v>
      </c>
      <c r="C908" s="195" t="s">
        <v>233</v>
      </c>
      <c r="D908" s="195">
        <v>55000</v>
      </c>
      <c r="E908" s="200"/>
      <c r="F908" s="200"/>
      <c r="G908" s="200"/>
      <c r="H908" s="200"/>
      <c r="I908" s="200"/>
      <c r="J908" s="200"/>
      <c r="K908" s="201"/>
    </row>
    <row r="909" spans="1:11" s="202" customFormat="1" outlineLevel="2" x14ac:dyDescent="0.2">
      <c r="A909" s="199" t="s">
        <v>86</v>
      </c>
      <c r="B909" s="226">
        <v>840107</v>
      </c>
      <c r="C909" s="195" t="s">
        <v>937</v>
      </c>
      <c r="D909" s="195">
        <v>5000</v>
      </c>
      <c r="E909" s="200"/>
      <c r="F909" s="200"/>
      <c r="G909" s="200"/>
      <c r="H909" s="200"/>
      <c r="I909" s="200"/>
      <c r="J909" s="200"/>
      <c r="K909" s="201"/>
    </row>
    <row r="910" spans="1:11" s="202" customFormat="1" outlineLevel="2" x14ac:dyDescent="0.2">
      <c r="A910" s="199" t="s">
        <v>86</v>
      </c>
      <c r="B910" s="226">
        <v>840107</v>
      </c>
      <c r="C910" s="195" t="s">
        <v>937</v>
      </c>
      <c r="D910" s="195">
        <v>41000</v>
      </c>
      <c r="E910" s="200"/>
      <c r="F910" s="200"/>
      <c r="G910" s="200"/>
      <c r="H910" s="200"/>
      <c r="I910" s="200"/>
      <c r="J910" s="200"/>
      <c r="K910" s="201"/>
    </row>
    <row r="911" spans="1:11" s="202" customFormat="1" outlineLevel="2" x14ac:dyDescent="0.2">
      <c r="A911" s="199" t="s">
        <v>86</v>
      </c>
      <c r="B911" s="226" t="s">
        <v>511</v>
      </c>
      <c r="C911" s="195" t="s">
        <v>938</v>
      </c>
      <c r="D911" s="195">
        <v>1500</v>
      </c>
      <c r="E911" s="200"/>
      <c r="F911" s="200"/>
      <c r="G911" s="200"/>
      <c r="H911" s="200"/>
      <c r="I911" s="200"/>
      <c r="J911" s="200"/>
      <c r="K911" s="201"/>
    </row>
    <row r="912" spans="1:11" s="202" customFormat="1" outlineLevel="2" x14ac:dyDescent="0.2">
      <c r="A912" s="199" t="s">
        <v>86</v>
      </c>
      <c r="B912" s="226" t="s">
        <v>511</v>
      </c>
      <c r="C912" s="195" t="s">
        <v>938</v>
      </c>
      <c r="D912" s="195">
        <v>1500</v>
      </c>
      <c r="E912" s="200"/>
      <c r="F912" s="200"/>
      <c r="G912" s="200"/>
      <c r="H912" s="200"/>
      <c r="I912" s="200"/>
      <c r="J912" s="200"/>
      <c r="K912" s="201"/>
    </row>
    <row r="913" spans="1:11" s="202" customFormat="1" outlineLevel="2" x14ac:dyDescent="0.2">
      <c r="A913" s="199" t="s">
        <v>86</v>
      </c>
      <c r="B913" s="226" t="s">
        <v>511</v>
      </c>
      <c r="C913" s="195" t="s">
        <v>938</v>
      </c>
      <c r="D913" s="195">
        <v>24000</v>
      </c>
      <c r="E913" s="200"/>
      <c r="F913" s="200"/>
      <c r="G913" s="200"/>
      <c r="H913" s="200"/>
      <c r="I913" s="200"/>
      <c r="J913" s="200"/>
      <c r="K913" s="201"/>
    </row>
    <row r="914" spans="1:11" s="202" customFormat="1" outlineLevel="2" x14ac:dyDescent="0.2">
      <c r="A914" s="199" t="s">
        <v>86</v>
      </c>
      <c r="B914" s="226" t="s">
        <v>511</v>
      </c>
      <c r="C914" s="195" t="s">
        <v>938</v>
      </c>
      <c r="D914" s="195">
        <v>9500</v>
      </c>
      <c r="E914" s="200"/>
      <c r="F914" s="200"/>
      <c r="G914" s="200"/>
      <c r="H914" s="200"/>
      <c r="I914" s="200"/>
      <c r="J914" s="200"/>
      <c r="K914" s="201"/>
    </row>
    <row r="915" spans="1:11" s="202" customFormat="1" outlineLevel="2" x14ac:dyDescent="0.2">
      <c r="A915" s="199" t="s">
        <v>86</v>
      </c>
      <c r="B915" s="226" t="s">
        <v>514</v>
      </c>
      <c r="C915" s="195" t="s">
        <v>937</v>
      </c>
      <c r="D915" s="195">
        <v>9000</v>
      </c>
      <c r="E915" s="200"/>
      <c r="F915" s="200"/>
      <c r="G915" s="200"/>
      <c r="H915" s="200"/>
      <c r="I915" s="200"/>
      <c r="J915" s="200"/>
      <c r="K915" s="201"/>
    </row>
    <row r="916" spans="1:11" s="202" customFormat="1" outlineLevel="2" x14ac:dyDescent="0.2">
      <c r="A916" s="199" t="s">
        <v>86</v>
      </c>
      <c r="B916" s="226" t="s">
        <v>514</v>
      </c>
      <c r="C916" s="195" t="s">
        <v>937</v>
      </c>
      <c r="D916" s="195">
        <v>3000</v>
      </c>
      <c r="E916" s="200"/>
      <c r="F916" s="200"/>
      <c r="G916" s="200"/>
      <c r="H916" s="200"/>
      <c r="I916" s="200"/>
      <c r="J916" s="200"/>
      <c r="K916" s="201"/>
    </row>
    <row r="917" spans="1:11" s="202" customFormat="1" outlineLevel="2" x14ac:dyDescent="0.2">
      <c r="A917" s="199" t="s">
        <v>86</v>
      </c>
      <c r="B917" s="226" t="s">
        <v>514</v>
      </c>
      <c r="C917" s="195" t="s">
        <v>937</v>
      </c>
      <c r="D917" s="195">
        <v>7000</v>
      </c>
      <c r="E917" s="200"/>
      <c r="F917" s="200"/>
      <c r="G917" s="200"/>
      <c r="H917" s="200"/>
      <c r="I917" s="200"/>
      <c r="J917" s="200"/>
      <c r="K917" s="201"/>
    </row>
    <row r="918" spans="1:11" s="202" customFormat="1" outlineLevel="2" x14ac:dyDescent="0.2">
      <c r="A918" s="199" t="s">
        <v>86</v>
      </c>
      <c r="B918" s="226" t="s">
        <v>514</v>
      </c>
      <c r="C918" s="195" t="s">
        <v>937</v>
      </c>
      <c r="D918" s="195">
        <v>10000</v>
      </c>
      <c r="E918" s="200"/>
      <c r="F918" s="200"/>
      <c r="G918" s="200"/>
      <c r="H918" s="200"/>
      <c r="I918" s="200"/>
      <c r="J918" s="200"/>
      <c r="K918" s="201"/>
    </row>
    <row r="919" spans="1:11" s="202" customFormat="1" outlineLevel="2" x14ac:dyDescent="0.2">
      <c r="A919" s="199" t="s">
        <v>86</v>
      </c>
      <c r="B919" s="226" t="s">
        <v>514</v>
      </c>
      <c r="C919" s="195" t="s">
        <v>937</v>
      </c>
      <c r="D919" s="195">
        <v>20000</v>
      </c>
      <c r="E919" s="200"/>
      <c r="F919" s="200"/>
      <c r="G919" s="200"/>
      <c r="H919" s="200"/>
      <c r="I919" s="200"/>
      <c r="J919" s="200"/>
      <c r="K919" s="201"/>
    </row>
    <row r="920" spans="1:11" s="202" customFormat="1" outlineLevel="2" x14ac:dyDescent="0.2">
      <c r="A920" s="199" t="s">
        <v>86</v>
      </c>
      <c r="B920" s="226" t="s">
        <v>514</v>
      </c>
      <c r="C920" s="195" t="s">
        <v>937</v>
      </c>
      <c r="D920" s="195">
        <v>15000</v>
      </c>
      <c r="E920" s="200"/>
      <c r="F920" s="200"/>
      <c r="G920" s="200"/>
      <c r="H920" s="200"/>
      <c r="I920" s="200"/>
      <c r="J920" s="200"/>
      <c r="K920" s="201"/>
    </row>
    <row r="921" spans="1:11" s="202" customFormat="1" outlineLevel="2" x14ac:dyDescent="0.2">
      <c r="A921" s="199" t="s">
        <v>86</v>
      </c>
      <c r="B921" s="226" t="s">
        <v>514</v>
      </c>
      <c r="C921" s="195" t="s">
        <v>937</v>
      </c>
      <c r="D921" s="195">
        <v>10000</v>
      </c>
      <c r="E921" s="200"/>
      <c r="F921" s="200"/>
      <c r="G921" s="200"/>
      <c r="H921" s="200"/>
      <c r="I921" s="200"/>
      <c r="J921" s="200"/>
      <c r="K921" s="201"/>
    </row>
    <row r="922" spans="1:11" s="202" customFormat="1" outlineLevel="2" x14ac:dyDescent="0.2">
      <c r="A922" s="199" t="s">
        <v>86</v>
      </c>
      <c r="B922" s="226" t="s">
        <v>514</v>
      </c>
      <c r="C922" s="195" t="s">
        <v>937</v>
      </c>
      <c r="D922" s="195">
        <v>1500</v>
      </c>
      <c r="E922" s="200"/>
      <c r="F922" s="200"/>
      <c r="G922" s="200"/>
      <c r="H922" s="200"/>
      <c r="I922" s="200"/>
      <c r="J922" s="200"/>
      <c r="K922" s="201"/>
    </row>
    <row r="923" spans="1:11" s="202" customFormat="1" outlineLevel="2" x14ac:dyDescent="0.2">
      <c r="A923" s="199" t="s">
        <v>86</v>
      </c>
      <c r="B923" s="226" t="s">
        <v>514</v>
      </c>
      <c r="C923" s="195" t="s">
        <v>937</v>
      </c>
      <c r="D923" s="195">
        <v>6000</v>
      </c>
      <c r="E923" s="200"/>
      <c r="F923" s="200"/>
      <c r="G923" s="200"/>
      <c r="H923" s="200"/>
      <c r="I923" s="200"/>
      <c r="J923" s="200"/>
      <c r="K923" s="201"/>
    </row>
    <row r="924" spans="1:11" s="202" customFormat="1" outlineLevel="2" x14ac:dyDescent="0.2">
      <c r="A924" s="199" t="s">
        <v>86</v>
      </c>
      <c r="B924" s="226" t="s">
        <v>472</v>
      </c>
      <c r="C924" s="195" t="s">
        <v>178</v>
      </c>
      <c r="D924" s="195">
        <v>2595035.88</v>
      </c>
      <c r="E924" s="200"/>
      <c r="F924" s="200"/>
      <c r="G924" s="200"/>
      <c r="H924" s="200"/>
      <c r="I924" s="200"/>
      <c r="J924" s="200"/>
      <c r="K924" s="201"/>
    </row>
    <row r="925" spans="1:11" s="202" customFormat="1" outlineLevel="2" x14ac:dyDescent="0.2">
      <c r="A925" s="199" t="s">
        <v>86</v>
      </c>
      <c r="B925" s="226" t="s">
        <v>473</v>
      </c>
      <c r="C925" s="195" t="s">
        <v>179</v>
      </c>
      <c r="D925" s="195">
        <v>6026.8799999999983</v>
      </c>
      <c r="E925" s="200"/>
      <c r="F925" s="200"/>
      <c r="G925" s="200"/>
      <c r="H925" s="200"/>
      <c r="I925" s="200"/>
      <c r="J925" s="200"/>
      <c r="K925" s="201"/>
    </row>
    <row r="926" spans="1:11" s="202" customFormat="1" outlineLevel="2" x14ac:dyDescent="0.2">
      <c r="A926" s="199" t="s">
        <v>86</v>
      </c>
      <c r="B926" s="226" t="s">
        <v>474</v>
      </c>
      <c r="C926" s="195" t="s">
        <v>248</v>
      </c>
      <c r="D926" s="195">
        <v>217458.37</v>
      </c>
      <c r="E926" s="200"/>
      <c r="F926" s="200"/>
      <c r="G926" s="200"/>
      <c r="H926" s="200"/>
      <c r="I926" s="200"/>
      <c r="J926" s="200"/>
      <c r="K926" s="201"/>
    </row>
    <row r="927" spans="1:11" s="202" customFormat="1" outlineLevel="2" x14ac:dyDescent="0.2">
      <c r="A927" s="199" t="s">
        <v>86</v>
      </c>
      <c r="B927" s="226" t="s">
        <v>475</v>
      </c>
      <c r="C927" s="195" t="s">
        <v>249</v>
      </c>
      <c r="D927" s="195">
        <v>120360</v>
      </c>
      <c r="E927" s="200"/>
      <c r="F927" s="200"/>
      <c r="G927" s="200"/>
      <c r="H927" s="200"/>
      <c r="I927" s="200"/>
      <c r="J927" s="200"/>
      <c r="K927" s="201"/>
    </row>
    <row r="928" spans="1:11" s="202" customFormat="1" outlineLevel="2" x14ac:dyDescent="0.2">
      <c r="A928" s="199" t="s">
        <v>86</v>
      </c>
      <c r="B928" s="226" t="s">
        <v>477</v>
      </c>
      <c r="C928" s="195" t="s">
        <v>902</v>
      </c>
      <c r="D928" s="195">
        <v>339840</v>
      </c>
      <c r="E928" s="200"/>
      <c r="F928" s="200"/>
      <c r="G928" s="200"/>
      <c r="H928" s="200"/>
      <c r="I928" s="200"/>
      <c r="J928" s="200"/>
      <c r="K928" s="201"/>
    </row>
    <row r="929" spans="1:11" s="202" customFormat="1" outlineLevel="2" x14ac:dyDescent="0.2">
      <c r="A929" s="199" t="s">
        <v>86</v>
      </c>
      <c r="B929" s="226" t="s">
        <v>478</v>
      </c>
      <c r="C929" s="195" t="s">
        <v>903</v>
      </c>
      <c r="D929" s="195">
        <v>87.59999999999998</v>
      </c>
      <c r="E929" s="200"/>
      <c r="F929" s="200"/>
      <c r="G929" s="200"/>
      <c r="H929" s="200"/>
      <c r="I929" s="200"/>
      <c r="J929" s="200"/>
      <c r="K929" s="201"/>
    </row>
    <row r="930" spans="1:11" s="202" customFormat="1" outlineLevel="2" x14ac:dyDescent="0.2">
      <c r="A930" s="199" t="s">
        <v>86</v>
      </c>
      <c r="B930" s="226" t="s">
        <v>482</v>
      </c>
      <c r="C930" s="195" t="s">
        <v>939</v>
      </c>
      <c r="D930" s="195">
        <v>7800</v>
      </c>
      <c r="E930" s="200"/>
      <c r="F930" s="200"/>
      <c r="G930" s="200"/>
      <c r="H930" s="200"/>
      <c r="I930" s="200"/>
      <c r="J930" s="200"/>
      <c r="K930" s="201"/>
    </row>
    <row r="931" spans="1:11" s="202" customFormat="1" outlineLevel="2" x14ac:dyDescent="0.2">
      <c r="A931" s="199" t="s">
        <v>86</v>
      </c>
      <c r="B931" s="226" t="s">
        <v>483</v>
      </c>
      <c r="C931" s="195" t="s">
        <v>183</v>
      </c>
      <c r="D931" s="195">
        <v>300000</v>
      </c>
      <c r="E931" s="200"/>
      <c r="F931" s="200"/>
      <c r="G931" s="200"/>
      <c r="H931" s="200"/>
      <c r="I931" s="200"/>
      <c r="J931" s="200"/>
      <c r="K931" s="201"/>
    </row>
    <row r="932" spans="1:11" s="202" customFormat="1" outlineLevel="2" x14ac:dyDescent="0.2">
      <c r="A932" s="199" t="s">
        <v>86</v>
      </c>
      <c r="B932" s="226" t="s">
        <v>773</v>
      </c>
      <c r="C932" s="195" t="s">
        <v>184</v>
      </c>
      <c r="D932" s="195">
        <v>8437.6800000000021</v>
      </c>
      <c r="E932" s="200"/>
      <c r="F932" s="200"/>
      <c r="G932" s="200"/>
      <c r="H932" s="200"/>
      <c r="I932" s="200"/>
      <c r="J932" s="200"/>
      <c r="K932" s="201"/>
    </row>
    <row r="933" spans="1:11" s="202" customFormat="1" outlineLevel="2" x14ac:dyDescent="0.2">
      <c r="A933" s="199" t="s">
        <v>86</v>
      </c>
      <c r="B933" s="226" t="s">
        <v>940</v>
      </c>
      <c r="C933" s="195" t="s">
        <v>185</v>
      </c>
      <c r="D933" s="195">
        <v>1000</v>
      </c>
      <c r="E933" s="200"/>
      <c r="F933" s="200"/>
      <c r="G933" s="200"/>
      <c r="H933" s="200"/>
      <c r="I933" s="200"/>
      <c r="J933" s="200"/>
      <c r="K933" s="201"/>
    </row>
    <row r="934" spans="1:11" s="202" customFormat="1" outlineLevel="2" x14ac:dyDescent="0.2">
      <c r="A934" s="199" t="s">
        <v>86</v>
      </c>
      <c r="B934" s="226" t="s">
        <v>941</v>
      </c>
      <c r="C934" s="195" t="s">
        <v>186</v>
      </c>
      <c r="D934" s="195">
        <v>6000</v>
      </c>
      <c r="E934" s="200"/>
      <c r="F934" s="200"/>
      <c r="G934" s="200"/>
      <c r="H934" s="200"/>
      <c r="I934" s="200"/>
      <c r="J934" s="200"/>
      <c r="K934" s="201"/>
    </row>
    <row r="935" spans="1:11" s="202" customFormat="1" outlineLevel="2" x14ac:dyDescent="0.2">
      <c r="A935" s="199" t="s">
        <v>86</v>
      </c>
      <c r="B935" s="226" t="s">
        <v>484</v>
      </c>
      <c r="C935" s="195" t="s">
        <v>187</v>
      </c>
      <c r="D935" s="195">
        <v>304036.92</v>
      </c>
      <c r="E935" s="200"/>
      <c r="F935" s="200"/>
      <c r="G935" s="200"/>
      <c r="H935" s="200"/>
      <c r="I935" s="200"/>
      <c r="J935" s="200"/>
      <c r="K935" s="201"/>
    </row>
    <row r="936" spans="1:11" s="202" customFormat="1" outlineLevel="2" x14ac:dyDescent="0.2">
      <c r="A936" s="199" t="s">
        <v>86</v>
      </c>
      <c r="B936" s="226" t="s">
        <v>485</v>
      </c>
      <c r="C936" s="195" t="s">
        <v>252</v>
      </c>
      <c r="D936" s="195">
        <v>217371.36</v>
      </c>
      <c r="E936" s="200"/>
      <c r="F936" s="200"/>
      <c r="G936" s="200"/>
      <c r="H936" s="200"/>
      <c r="I936" s="200"/>
      <c r="J936" s="200"/>
      <c r="K936" s="201"/>
    </row>
    <row r="937" spans="1:11" s="202" customFormat="1" outlineLevel="2" x14ac:dyDescent="0.2">
      <c r="A937" s="199" t="s">
        <v>86</v>
      </c>
      <c r="B937" s="226" t="s">
        <v>942</v>
      </c>
      <c r="C937" s="195" t="s">
        <v>907</v>
      </c>
      <c r="D937" s="195">
        <v>10000</v>
      </c>
      <c r="E937" s="200"/>
      <c r="F937" s="200"/>
      <c r="G937" s="200"/>
      <c r="H937" s="200"/>
      <c r="I937" s="200"/>
      <c r="J937" s="200"/>
      <c r="K937" s="201"/>
    </row>
    <row r="938" spans="1:11" s="202" customFormat="1" outlineLevel="2" x14ac:dyDescent="0.2">
      <c r="A938" s="199" t="s">
        <v>86</v>
      </c>
      <c r="B938" s="226" t="s">
        <v>943</v>
      </c>
      <c r="C938" s="195" t="s">
        <v>909</v>
      </c>
      <c r="D938" s="195">
        <v>10000</v>
      </c>
      <c r="E938" s="200"/>
      <c r="F938" s="200"/>
      <c r="G938" s="200"/>
      <c r="H938" s="200"/>
      <c r="I938" s="200"/>
      <c r="J938" s="200"/>
      <c r="K938" s="201"/>
    </row>
    <row r="939" spans="1:11" s="202" customFormat="1" outlineLevel="2" x14ac:dyDescent="0.2">
      <c r="A939" s="199" t="s">
        <v>86</v>
      </c>
      <c r="B939" s="226" t="s">
        <v>486</v>
      </c>
      <c r="C939" s="195" t="s">
        <v>911</v>
      </c>
      <c r="D939" s="195">
        <v>20000</v>
      </c>
      <c r="E939" s="200"/>
      <c r="F939" s="200"/>
      <c r="G939" s="200"/>
      <c r="H939" s="200"/>
      <c r="I939" s="200"/>
      <c r="J939" s="200"/>
      <c r="K939" s="201"/>
    </row>
    <row r="940" spans="1:11" s="202" customFormat="1" outlineLevel="2" x14ac:dyDescent="0.2">
      <c r="A940" s="199" t="s">
        <v>86</v>
      </c>
      <c r="B940" s="226" t="s">
        <v>774</v>
      </c>
      <c r="C940" s="195" t="s">
        <v>236</v>
      </c>
      <c r="D940" s="195">
        <v>30000</v>
      </c>
      <c r="E940" s="200"/>
      <c r="F940" s="200"/>
      <c r="G940" s="200"/>
      <c r="H940" s="200"/>
      <c r="I940" s="200"/>
      <c r="J940" s="200"/>
      <c r="K940" s="201"/>
    </row>
    <row r="941" spans="1:11" s="202" customFormat="1" outlineLevel="2" x14ac:dyDescent="0.2">
      <c r="A941" s="199" t="s">
        <v>86</v>
      </c>
      <c r="B941" s="226" t="s">
        <v>944</v>
      </c>
      <c r="C941" s="195" t="s">
        <v>914</v>
      </c>
      <c r="D941" s="195">
        <v>10000</v>
      </c>
      <c r="E941" s="200"/>
      <c r="F941" s="200"/>
      <c r="G941" s="200"/>
      <c r="H941" s="200"/>
      <c r="I941" s="200"/>
      <c r="J941" s="200"/>
      <c r="K941" s="201"/>
    </row>
    <row r="942" spans="1:11" s="202" customFormat="1" outlineLevel="2" x14ac:dyDescent="0.2">
      <c r="A942" s="199" t="s">
        <v>86</v>
      </c>
      <c r="B942" s="226" t="s">
        <v>489</v>
      </c>
      <c r="C942" s="195" t="s">
        <v>192</v>
      </c>
      <c r="D942" s="195">
        <v>5498.7299999999987</v>
      </c>
      <c r="E942" s="200"/>
      <c r="F942" s="200"/>
      <c r="G942" s="200"/>
      <c r="H942" s="200"/>
      <c r="I942" s="200"/>
      <c r="J942" s="200"/>
      <c r="K942" s="201"/>
    </row>
    <row r="943" spans="1:11" s="202" customFormat="1" outlineLevel="2" x14ac:dyDescent="0.2">
      <c r="A943" s="199" t="s">
        <v>86</v>
      </c>
      <c r="B943" s="226" t="s">
        <v>490</v>
      </c>
      <c r="C943" s="195" t="s">
        <v>193</v>
      </c>
      <c r="D943" s="195">
        <v>669506</v>
      </c>
      <c r="E943" s="200"/>
      <c r="F943" s="200"/>
      <c r="G943" s="200"/>
      <c r="H943" s="200"/>
      <c r="I943" s="200"/>
      <c r="J943" s="200"/>
      <c r="K943" s="201"/>
    </row>
    <row r="944" spans="1:11" s="202" customFormat="1" outlineLevel="2" x14ac:dyDescent="0.2">
      <c r="A944" s="199" t="s">
        <v>86</v>
      </c>
      <c r="B944" s="226" t="s">
        <v>779</v>
      </c>
      <c r="C944" s="195" t="s">
        <v>254</v>
      </c>
      <c r="D944" s="195">
        <v>440</v>
      </c>
      <c r="E944" s="200"/>
      <c r="F944" s="200"/>
      <c r="G944" s="200"/>
      <c r="H944" s="200"/>
      <c r="I944" s="200"/>
      <c r="J944" s="200"/>
      <c r="K944" s="201"/>
    </row>
    <row r="945" spans="1:11" s="202" customFormat="1" outlineLevel="2" x14ac:dyDescent="0.2">
      <c r="A945" s="199" t="s">
        <v>86</v>
      </c>
      <c r="B945" s="226" t="s">
        <v>779</v>
      </c>
      <c r="C945" s="195" t="s">
        <v>945</v>
      </c>
      <c r="D945" s="195">
        <v>6500</v>
      </c>
      <c r="E945" s="201"/>
      <c r="F945" s="201"/>
      <c r="G945" s="201"/>
      <c r="H945" s="201"/>
      <c r="I945" s="201"/>
      <c r="J945" s="201"/>
      <c r="K945" s="201"/>
    </row>
    <row r="946" spans="1:11" s="202" customFormat="1" outlineLevel="2" x14ac:dyDescent="0.2">
      <c r="A946" s="199" t="s">
        <v>86</v>
      </c>
      <c r="B946" s="226" t="s">
        <v>779</v>
      </c>
      <c r="C946" s="195" t="s">
        <v>945</v>
      </c>
      <c r="D946" s="195">
        <v>1062</v>
      </c>
      <c r="E946" s="201"/>
      <c r="F946" s="201"/>
      <c r="G946" s="201"/>
      <c r="H946" s="201"/>
      <c r="I946" s="201"/>
      <c r="J946" s="201"/>
      <c r="K946" s="201"/>
    </row>
    <row r="947" spans="1:11" s="202" customFormat="1" outlineLevel="2" x14ac:dyDescent="0.2">
      <c r="A947" s="199" t="s">
        <v>86</v>
      </c>
      <c r="B947" s="226" t="s">
        <v>491</v>
      </c>
      <c r="C947" s="195" t="s">
        <v>237</v>
      </c>
      <c r="D947" s="195">
        <v>1149926.4000000001</v>
      </c>
      <c r="E947" s="201"/>
      <c r="F947" s="201"/>
      <c r="G947" s="201"/>
      <c r="H947" s="201"/>
      <c r="I947" s="201"/>
      <c r="J947" s="201"/>
      <c r="K947" s="201"/>
    </row>
    <row r="948" spans="1:11" s="202" customFormat="1" outlineLevel="2" x14ac:dyDescent="0.2">
      <c r="A948" s="199" t="s">
        <v>86</v>
      </c>
      <c r="B948" s="226" t="s">
        <v>946</v>
      </c>
      <c r="C948" s="195" t="s">
        <v>947</v>
      </c>
      <c r="D948" s="195">
        <v>1200</v>
      </c>
      <c r="E948" s="201"/>
      <c r="F948" s="201"/>
      <c r="G948" s="201"/>
      <c r="H948" s="201"/>
      <c r="I948" s="201"/>
      <c r="J948" s="201"/>
      <c r="K948" s="201"/>
    </row>
    <row r="949" spans="1:11" s="202" customFormat="1" outlineLevel="2" x14ac:dyDescent="0.2">
      <c r="A949" s="199" t="s">
        <v>86</v>
      </c>
      <c r="B949" s="226" t="s">
        <v>948</v>
      </c>
      <c r="C949" s="195" t="s">
        <v>919</v>
      </c>
      <c r="D949" s="195">
        <v>50600</v>
      </c>
      <c r="E949" s="201"/>
      <c r="F949" s="201"/>
      <c r="G949" s="201"/>
      <c r="H949" s="201"/>
      <c r="I949" s="201"/>
      <c r="J949" s="201"/>
      <c r="K949" s="201"/>
    </row>
    <row r="950" spans="1:11" s="202" customFormat="1" outlineLevel="2" x14ac:dyDescent="0.2">
      <c r="A950" s="199" t="s">
        <v>86</v>
      </c>
      <c r="B950" s="226" t="s">
        <v>948</v>
      </c>
      <c r="C950" s="195" t="s">
        <v>919</v>
      </c>
      <c r="D950" s="195">
        <v>674</v>
      </c>
      <c r="E950" s="201"/>
      <c r="F950" s="201"/>
      <c r="G950" s="201"/>
      <c r="H950" s="201"/>
      <c r="I950" s="201"/>
      <c r="J950" s="201"/>
      <c r="K950" s="201"/>
    </row>
    <row r="951" spans="1:11" s="202" customFormat="1" outlineLevel="2" x14ac:dyDescent="0.2">
      <c r="A951" s="199" t="s">
        <v>86</v>
      </c>
      <c r="B951" s="226" t="s">
        <v>948</v>
      </c>
      <c r="C951" s="195" t="s">
        <v>919</v>
      </c>
      <c r="D951" s="195">
        <v>11850</v>
      </c>
      <c r="E951" s="201"/>
      <c r="F951" s="201"/>
      <c r="G951" s="201"/>
      <c r="H951" s="201"/>
      <c r="I951" s="201"/>
      <c r="J951" s="201"/>
      <c r="K951" s="201"/>
    </row>
    <row r="952" spans="1:11" s="202" customFormat="1" outlineLevel="2" x14ac:dyDescent="0.2">
      <c r="A952" s="199" t="s">
        <v>86</v>
      </c>
      <c r="B952" s="226" t="s">
        <v>948</v>
      </c>
      <c r="C952" s="195" t="s">
        <v>919</v>
      </c>
      <c r="D952" s="195">
        <v>531</v>
      </c>
      <c r="E952" s="201"/>
      <c r="F952" s="201"/>
      <c r="G952" s="201"/>
      <c r="H952" s="201"/>
      <c r="I952" s="201"/>
      <c r="J952" s="201"/>
      <c r="K952" s="201"/>
    </row>
    <row r="953" spans="1:11" s="202" customFormat="1" outlineLevel="2" x14ac:dyDescent="0.2">
      <c r="A953" s="199" t="s">
        <v>86</v>
      </c>
      <c r="B953" s="226" t="s">
        <v>949</v>
      </c>
      <c r="C953" s="195" t="s">
        <v>203</v>
      </c>
      <c r="D953" s="195">
        <v>500</v>
      </c>
      <c r="E953" s="201"/>
      <c r="F953" s="201"/>
      <c r="G953" s="201"/>
      <c r="H953" s="201"/>
      <c r="I953" s="201"/>
      <c r="J953" s="201"/>
      <c r="K953" s="201"/>
    </row>
    <row r="954" spans="1:11" s="202" customFormat="1" outlineLevel="2" x14ac:dyDescent="0.2">
      <c r="A954" s="199" t="s">
        <v>86</v>
      </c>
      <c r="B954" s="226" t="s">
        <v>492</v>
      </c>
      <c r="C954" s="195" t="s">
        <v>205</v>
      </c>
      <c r="D954" s="195">
        <v>240</v>
      </c>
      <c r="E954" s="201"/>
      <c r="F954" s="201"/>
      <c r="G954" s="201"/>
      <c r="H954" s="201"/>
      <c r="I954" s="201"/>
      <c r="J954" s="201"/>
      <c r="K954" s="201"/>
    </row>
    <row r="955" spans="1:11" s="202" customFormat="1" outlineLevel="2" x14ac:dyDescent="0.2">
      <c r="A955" s="199" t="s">
        <v>86</v>
      </c>
      <c r="B955" s="226" t="s">
        <v>784</v>
      </c>
      <c r="C955" s="195" t="s">
        <v>257</v>
      </c>
      <c r="D955" s="195">
        <v>20000</v>
      </c>
      <c r="E955" s="201"/>
      <c r="F955" s="201"/>
      <c r="G955" s="201"/>
      <c r="H955" s="201"/>
      <c r="I955" s="201"/>
      <c r="J955" s="201"/>
      <c r="K955" s="201"/>
    </row>
    <row r="956" spans="1:11" s="202" customFormat="1" outlineLevel="2" x14ac:dyDescent="0.2">
      <c r="A956" s="199" t="s">
        <v>86</v>
      </c>
      <c r="B956" s="226" t="s">
        <v>784</v>
      </c>
      <c r="C956" s="195" t="s">
        <v>257</v>
      </c>
      <c r="D956" s="195">
        <v>2000</v>
      </c>
      <c r="E956" s="201"/>
      <c r="F956" s="201"/>
      <c r="G956" s="201"/>
      <c r="H956" s="201"/>
      <c r="I956" s="201"/>
      <c r="J956" s="201"/>
      <c r="K956" s="201"/>
    </row>
    <row r="957" spans="1:11" s="202" customFormat="1" outlineLevel="2" x14ac:dyDescent="0.2">
      <c r="A957" s="199" t="s">
        <v>86</v>
      </c>
      <c r="B957" s="226" t="s">
        <v>493</v>
      </c>
      <c r="C957" s="195" t="s">
        <v>950</v>
      </c>
      <c r="D957" s="195">
        <v>29778.48</v>
      </c>
      <c r="E957" s="201"/>
      <c r="F957" s="201"/>
      <c r="G957" s="201"/>
      <c r="H957" s="201"/>
      <c r="I957" s="201"/>
      <c r="J957" s="201"/>
      <c r="K957" s="201"/>
    </row>
    <row r="958" spans="1:11" s="202" customFormat="1" outlineLevel="2" x14ac:dyDescent="0.2">
      <c r="A958" s="199" t="s">
        <v>86</v>
      </c>
      <c r="B958" s="226" t="s">
        <v>493</v>
      </c>
      <c r="C958" s="195" t="s">
        <v>950</v>
      </c>
      <c r="D958" s="195">
        <v>16000</v>
      </c>
      <c r="E958" s="201"/>
      <c r="F958" s="201"/>
      <c r="G958" s="201"/>
      <c r="H958" s="201"/>
      <c r="I958" s="201"/>
      <c r="J958" s="201"/>
      <c r="K958" s="201"/>
    </row>
    <row r="959" spans="1:11" s="202" customFormat="1" outlineLevel="2" x14ac:dyDescent="0.2">
      <c r="A959" s="199" t="s">
        <v>86</v>
      </c>
      <c r="B959" s="226" t="s">
        <v>493</v>
      </c>
      <c r="C959" s="195" t="s">
        <v>950</v>
      </c>
      <c r="D959" s="195">
        <v>85999.98</v>
      </c>
      <c r="E959" s="201"/>
      <c r="F959" s="201"/>
      <c r="G959" s="201"/>
      <c r="H959" s="201"/>
      <c r="I959" s="201"/>
      <c r="J959" s="201"/>
      <c r="K959" s="201"/>
    </row>
    <row r="960" spans="1:11" s="202" customFormat="1" outlineLevel="2" x14ac:dyDescent="0.2">
      <c r="A960" s="199" t="s">
        <v>86</v>
      </c>
      <c r="B960" s="226" t="s">
        <v>791</v>
      </c>
      <c r="C960" s="195" t="s">
        <v>951</v>
      </c>
      <c r="D960" s="195">
        <v>2000</v>
      </c>
      <c r="E960" s="201"/>
      <c r="F960" s="201"/>
      <c r="G960" s="201"/>
      <c r="H960" s="201"/>
      <c r="I960" s="201"/>
      <c r="J960" s="201"/>
      <c r="K960" s="201"/>
    </row>
    <row r="961" spans="1:11" s="202" customFormat="1" outlineLevel="2" x14ac:dyDescent="0.2">
      <c r="A961" s="199" t="s">
        <v>86</v>
      </c>
      <c r="B961" s="226" t="s">
        <v>952</v>
      </c>
      <c r="C961" s="195" t="s">
        <v>752</v>
      </c>
      <c r="D961" s="195">
        <v>68000</v>
      </c>
      <c r="E961" s="201"/>
      <c r="F961" s="201"/>
      <c r="G961" s="201"/>
      <c r="H961" s="201"/>
      <c r="I961" s="201"/>
      <c r="J961" s="201"/>
      <c r="K961" s="201"/>
    </row>
    <row r="962" spans="1:11" s="202" customFormat="1" outlineLevel="2" x14ac:dyDescent="0.2">
      <c r="A962" s="199" t="s">
        <v>86</v>
      </c>
      <c r="B962" s="226" t="s">
        <v>793</v>
      </c>
      <c r="C962" s="195" t="s">
        <v>218</v>
      </c>
      <c r="D962" s="195">
        <v>200</v>
      </c>
      <c r="E962" s="201"/>
      <c r="F962" s="201"/>
      <c r="G962" s="201"/>
      <c r="H962" s="201"/>
      <c r="I962" s="201"/>
      <c r="J962" s="201"/>
      <c r="K962" s="201"/>
    </row>
    <row r="963" spans="1:11" s="202" customFormat="1" outlineLevel="2" x14ac:dyDescent="0.2">
      <c r="A963" s="199" t="s">
        <v>86</v>
      </c>
      <c r="B963" s="226" t="s">
        <v>795</v>
      </c>
      <c r="C963" s="195" t="s">
        <v>268</v>
      </c>
      <c r="D963" s="195">
        <v>3550.7400000000007</v>
      </c>
      <c r="E963" s="201"/>
      <c r="F963" s="201"/>
      <c r="G963" s="201"/>
      <c r="H963" s="201"/>
      <c r="I963" s="201"/>
      <c r="J963" s="201"/>
      <c r="K963" s="201"/>
    </row>
    <row r="964" spans="1:11" s="202" customFormat="1" outlineLevel="2" x14ac:dyDescent="0.2">
      <c r="A964" s="199" t="s">
        <v>86</v>
      </c>
      <c r="B964" s="226" t="s">
        <v>498</v>
      </c>
      <c r="C964" s="195" t="s">
        <v>953</v>
      </c>
      <c r="D964" s="195">
        <v>53200</v>
      </c>
      <c r="E964" s="201"/>
      <c r="F964" s="201"/>
      <c r="G964" s="201"/>
      <c r="H964" s="201"/>
      <c r="I964" s="201"/>
      <c r="J964" s="201"/>
      <c r="K964" s="201"/>
    </row>
    <row r="965" spans="1:11" s="202" customFormat="1" outlineLevel="2" x14ac:dyDescent="0.2">
      <c r="A965" s="199" t="s">
        <v>86</v>
      </c>
      <c r="B965" s="226" t="s">
        <v>498</v>
      </c>
      <c r="C965" s="195" t="s">
        <v>953</v>
      </c>
      <c r="D965" s="195">
        <v>76800</v>
      </c>
      <c r="E965" s="201"/>
      <c r="F965" s="201"/>
      <c r="G965" s="201"/>
      <c r="H965" s="201"/>
      <c r="I965" s="201"/>
      <c r="J965" s="201"/>
      <c r="K965" s="201"/>
    </row>
    <row r="966" spans="1:11" s="202" customFormat="1" outlineLevel="2" x14ac:dyDescent="0.2">
      <c r="A966" s="199" t="s">
        <v>86</v>
      </c>
      <c r="B966" s="226" t="s">
        <v>798</v>
      </c>
      <c r="C966" s="195" t="s">
        <v>221</v>
      </c>
      <c r="D966" s="195">
        <v>1500</v>
      </c>
      <c r="E966" s="201"/>
      <c r="F966" s="201"/>
      <c r="G966" s="201"/>
      <c r="H966" s="201"/>
      <c r="I966" s="201"/>
      <c r="J966" s="201"/>
      <c r="K966" s="201"/>
    </row>
    <row r="967" spans="1:11" s="202" customFormat="1" outlineLevel="2" x14ac:dyDescent="0.2">
      <c r="A967" s="199" t="s">
        <v>86</v>
      </c>
      <c r="B967" s="226" t="s">
        <v>798</v>
      </c>
      <c r="C967" s="195" t="s">
        <v>221</v>
      </c>
      <c r="D967" s="195">
        <v>12399.39</v>
      </c>
      <c r="E967" s="201"/>
      <c r="F967" s="201"/>
      <c r="G967" s="201"/>
      <c r="H967" s="201"/>
      <c r="I967" s="201"/>
      <c r="J967" s="201"/>
      <c r="K967" s="201"/>
    </row>
    <row r="968" spans="1:11" s="202" customFormat="1" outlineLevel="2" x14ac:dyDescent="0.2">
      <c r="A968" s="199" t="s">
        <v>86</v>
      </c>
      <c r="B968" s="226" t="s">
        <v>798</v>
      </c>
      <c r="C968" s="195" t="s">
        <v>221</v>
      </c>
      <c r="D968" s="195">
        <v>16314.73</v>
      </c>
      <c r="E968" s="201"/>
      <c r="F968" s="201"/>
      <c r="G968" s="201"/>
      <c r="H968" s="201"/>
      <c r="I968" s="201"/>
      <c r="J968" s="201"/>
      <c r="K968" s="201"/>
    </row>
    <row r="969" spans="1:11" s="202" customFormat="1" outlineLevel="2" x14ac:dyDescent="0.2">
      <c r="A969" s="199" t="s">
        <v>86</v>
      </c>
      <c r="B969" s="226" t="s">
        <v>798</v>
      </c>
      <c r="C969" s="195" t="s">
        <v>221</v>
      </c>
      <c r="D969" s="195">
        <v>3000</v>
      </c>
      <c r="E969" s="201"/>
      <c r="F969" s="201"/>
      <c r="G969" s="201"/>
      <c r="H969" s="201"/>
      <c r="I969" s="201"/>
      <c r="J969" s="201"/>
      <c r="K969" s="201"/>
    </row>
    <row r="970" spans="1:11" s="202" customFormat="1" outlineLevel="2" x14ac:dyDescent="0.2">
      <c r="A970" s="199" t="s">
        <v>86</v>
      </c>
      <c r="B970" s="226" t="s">
        <v>502</v>
      </c>
      <c r="C970" s="195" t="s">
        <v>224</v>
      </c>
      <c r="D970" s="195">
        <v>12000</v>
      </c>
      <c r="E970" s="201"/>
      <c r="F970" s="201"/>
      <c r="G970" s="201"/>
      <c r="H970" s="201"/>
      <c r="I970" s="201"/>
      <c r="J970" s="201"/>
      <c r="K970" s="201"/>
    </row>
    <row r="971" spans="1:11" s="202" customFormat="1" outlineLevel="2" x14ac:dyDescent="0.2">
      <c r="A971" s="199" t="s">
        <v>86</v>
      </c>
      <c r="B971" s="226" t="s">
        <v>502</v>
      </c>
      <c r="C971" s="195" t="s">
        <v>224</v>
      </c>
      <c r="D971" s="195">
        <v>3357.9999999999995</v>
      </c>
      <c r="E971" s="201"/>
      <c r="F971" s="201"/>
      <c r="G971" s="201"/>
      <c r="H971" s="201"/>
      <c r="I971" s="201"/>
      <c r="J971" s="201"/>
      <c r="K971" s="201"/>
    </row>
    <row r="972" spans="1:11" s="202" customFormat="1" outlineLevel="2" x14ac:dyDescent="0.2">
      <c r="A972" s="199" t="s">
        <v>86</v>
      </c>
      <c r="B972" s="226" t="s">
        <v>502</v>
      </c>
      <c r="C972" s="195" t="s">
        <v>224</v>
      </c>
      <c r="D972" s="195">
        <v>24000</v>
      </c>
      <c r="E972" s="201"/>
      <c r="F972" s="201"/>
      <c r="G972" s="201"/>
      <c r="H972" s="201"/>
      <c r="I972" s="201"/>
      <c r="J972" s="201"/>
      <c r="K972" s="201"/>
    </row>
    <row r="973" spans="1:11" s="202" customFormat="1" outlineLevel="2" x14ac:dyDescent="0.2">
      <c r="A973" s="199" t="s">
        <v>86</v>
      </c>
      <c r="B973" s="226" t="s">
        <v>954</v>
      </c>
      <c r="C973" s="195" t="s">
        <v>955</v>
      </c>
      <c r="D973" s="195">
        <v>6000</v>
      </c>
      <c r="E973" s="201"/>
      <c r="F973" s="201"/>
      <c r="G973" s="201"/>
      <c r="H973" s="201"/>
      <c r="I973" s="201"/>
      <c r="J973" s="201"/>
      <c r="K973" s="201"/>
    </row>
    <row r="974" spans="1:11" s="202" customFormat="1" outlineLevel="2" x14ac:dyDescent="0.2">
      <c r="A974" s="199" t="s">
        <v>86</v>
      </c>
      <c r="B974" s="226" t="s">
        <v>954</v>
      </c>
      <c r="C974" s="195" t="s">
        <v>955</v>
      </c>
      <c r="D974" s="195">
        <v>3800</v>
      </c>
      <c r="E974" s="201"/>
      <c r="F974" s="201"/>
      <c r="G974" s="201"/>
      <c r="H974" s="201"/>
      <c r="I974" s="201"/>
      <c r="J974" s="201"/>
      <c r="K974" s="201"/>
    </row>
    <row r="975" spans="1:11" s="202" customFormat="1" outlineLevel="2" x14ac:dyDescent="0.2">
      <c r="A975" s="199" t="s">
        <v>86</v>
      </c>
      <c r="B975" s="226" t="s">
        <v>954</v>
      </c>
      <c r="C975" s="195" t="s">
        <v>955</v>
      </c>
      <c r="D975" s="195">
        <v>600</v>
      </c>
      <c r="E975" s="201"/>
      <c r="F975" s="201"/>
      <c r="G975" s="201"/>
      <c r="H975" s="201"/>
      <c r="I975" s="201"/>
      <c r="J975" s="201"/>
      <c r="K975" s="201"/>
    </row>
    <row r="976" spans="1:11" s="202" customFormat="1" outlineLevel="2" x14ac:dyDescent="0.2">
      <c r="A976" s="199" t="s">
        <v>86</v>
      </c>
      <c r="B976" s="226" t="s">
        <v>956</v>
      </c>
      <c r="C976" s="195" t="s">
        <v>957</v>
      </c>
      <c r="D976" s="195">
        <v>2000</v>
      </c>
      <c r="E976" s="201"/>
      <c r="F976" s="201"/>
      <c r="G976" s="201"/>
      <c r="H976" s="201"/>
      <c r="I976" s="201"/>
      <c r="J976" s="201"/>
      <c r="K976" s="201"/>
    </row>
    <row r="977" spans="1:11" s="202" customFormat="1" outlineLevel="2" x14ac:dyDescent="0.2">
      <c r="A977" s="199" t="s">
        <v>86</v>
      </c>
      <c r="B977" s="226" t="s">
        <v>958</v>
      </c>
      <c r="C977" s="195" t="s">
        <v>228</v>
      </c>
      <c r="D977" s="195">
        <v>588</v>
      </c>
      <c r="E977" s="201"/>
      <c r="F977" s="201"/>
      <c r="G977" s="201"/>
      <c r="H977" s="201"/>
      <c r="I977" s="201"/>
      <c r="J977" s="201"/>
      <c r="K977" s="201"/>
    </row>
    <row r="978" spans="1:11" s="202" customFormat="1" outlineLevel="2" x14ac:dyDescent="0.2">
      <c r="A978" s="199" t="s">
        <v>86</v>
      </c>
      <c r="B978" s="226" t="s">
        <v>503</v>
      </c>
      <c r="C978" s="195" t="s">
        <v>230</v>
      </c>
      <c r="D978" s="195">
        <v>15000</v>
      </c>
      <c r="E978" s="201"/>
      <c r="F978" s="201"/>
      <c r="G978" s="201"/>
      <c r="H978" s="201"/>
      <c r="I978" s="201"/>
      <c r="J978" s="201"/>
      <c r="K978" s="201"/>
    </row>
    <row r="979" spans="1:11" s="202" customFormat="1" outlineLevel="2" x14ac:dyDescent="0.2">
      <c r="A979" s="199" t="s">
        <v>86</v>
      </c>
      <c r="B979" s="226" t="s">
        <v>503</v>
      </c>
      <c r="C979" s="195" t="s">
        <v>230</v>
      </c>
      <c r="D979" s="195">
        <v>13809.54</v>
      </c>
      <c r="E979" s="201"/>
      <c r="F979" s="201"/>
      <c r="G979" s="201"/>
      <c r="H979" s="201"/>
      <c r="I979" s="201"/>
      <c r="J979" s="201"/>
      <c r="K979" s="201"/>
    </row>
    <row r="980" spans="1:11" s="202" customFormat="1" outlineLevel="2" x14ac:dyDescent="0.2">
      <c r="A980" s="199" t="s">
        <v>86</v>
      </c>
      <c r="B980" s="226" t="s">
        <v>503</v>
      </c>
      <c r="C980" s="195" t="s">
        <v>230</v>
      </c>
      <c r="D980" s="195">
        <v>1480</v>
      </c>
      <c r="E980" s="201"/>
      <c r="F980" s="201"/>
      <c r="G980" s="201"/>
      <c r="H980" s="201"/>
      <c r="I980" s="201"/>
      <c r="J980" s="201"/>
      <c r="K980" s="201"/>
    </row>
    <row r="981" spans="1:11" s="202" customFormat="1" outlineLevel="2" x14ac:dyDescent="0.2">
      <c r="A981" s="199" t="s">
        <v>86</v>
      </c>
      <c r="B981" s="226" t="s">
        <v>510</v>
      </c>
      <c r="C981" s="195" t="s">
        <v>959</v>
      </c>
      <c r="D981" s="195">
        <v>6000</v>
      </c>
      <c r="E981" s="201"/>
      <c r="F981" s="201"/>
      <c r="G981" s="201"/>
      <c r="H981" s="201"/>
      <c r="I981" s="201"/>
      <c r="J981" s="201"/>
      <c r="K981" s="201"/>
    </row>
    <row r="982" spans="1:11" s="202" customFormat="1" outlineLevel="2" x14ac:dyDescent="0.2">
      <c r="A982" s="199" t="s">
        <v>86</v>
      </c>
      <c r="B982" s="226" t="s">
        <v>510</v>
      </c>
      <c r="C982" s="195" t="s">
        <v>959</v>
      </c>
      <c r="D982" s="195">
        <v>40000</v>
      </c>
      <c r="E982" s="201"/>
      <c r="F982" s="201"/>
      <c r="G982" s="201"/>
      <c r="H982" s="201"/>
      <c r="I982" s="201"/>
      <c r="J982" s="201"/>
      <c r="K982" s="201"/>
    </row>
    <row r="983" spans="1:11" s="202" customFormat="1" outlineLevel="2" x14ac:dyDescent="0.2">
      <c r="A983" s="199" t="s">
        <v>86</v>
      </c>
      <c r="B983" s="226" t="s">
        <v>511</v>
      </c>
      <c r="C983" s="195" t="s">
        <v>938</v>
      </c>
      <c r="D983" s="195">
        <v>500</v>
      </c>
      <c r="E983" s="201"/>
      <c r="F983" s="201"/>
      <c r="G983" s="201"/>
      <c r="H983" s="201"/>
      <c r="I983" s="201"/>
      <c r="J983" s="201"/>
      <c r="K983" s="201"/>
    </row>
    <row r="984" spans="1:11" s="202" customFormat="1" outlineLevel="2" x14ac:dyDescent="0.2">
      <c r="A984" s="199" t="s">
        <v>86</v>
      </c>
      <c r="B984" s="226" t="s">
        <v>511</v>
      </c>
      <c r="C984" s="195" t="s">
        <v>938</v>
      </c>
      <c r="D984" s="195">
        <v>590</v>
      </c>
      <c r="E984" s="201"/>
      <c r="F984" s="201"/>
      <c r="G984" s="201"/>
      <c r="H984" s="201"/>
      <c r="I984" s="201"/>
      <c r="J984" s="201"/>
      <c r="K984" s="201"/>
    </row>
    <row r="985" spans="1:11" s="202" customFormat="1" outlineLevel="2" x14ac:dyDescent="0.2">
      <c r="A985" s="199" t="s">
        <v>86</v>
      </c>
      <c r="B985" s="226" t="s">
        <v>511</v>
      </c>
      <c r="C985" s="195" t="s">
        <v>938</v>
      </c>
      <c r="D985" s="195">
        <v>546000</v>
      </c>
      <c r="E985" s="201"/>
      <c r="F985" s="201"/>
      <c r="G985" s="201"/>
      <c r="H985" s="201"/>
      <c r="I985" s="201"/>
      <c r="J985" s="201"/>
      <c r="K985" s="201"/>
    </row>
    <row r="986" spans="1:11" s="202" customFormat="1" outlineLevel="2" x14ac:dyDescent="0.2">
      <c r="A986" s="199" t="s">
        <v>86</v>
      </c>
      <c r="B986" s="226" t="s">
        <v>662</v>
      </c>
      <c r="C986" s="195" t="s">
        <v>226</v>
      </c>
      <c r="D986" s="195">
        <v>1700</v>
      </c>
      <c r="E986" s="201"/>
      <c r="F986" s="201"/>
      <c r="G986" s="201"/>
      <c r="H986" s="201"/>
      <c r="I986" s="201"/>
      <c r="J986" s="201"/>
      <c r="K986" s="201"/>
    </row>
    <row r="987" spans="1:11" s="202" customFormat="1" outlineLevel="2" x14ac:dyDescent="0.2">
      <c r="A987" s="199" t="s">
        <v>86</v>
      </c>
      <c r="B987" s="226" t="s">
        <v>407</v>
      </c>
      <c r="C987" s="195" t="s">
        <v>178</v>
      </c>
      <c r="D987" s="195">
        <v>195184.92</v>
      </c>
      <c r="E987" s="201"/>
      <c r="F987" s="201"/>
      <c r="G987" s="201"/>
      <c r="H987" s="201"/>
      <c r="I987" s="201"/>
      <c r="J987" s="201"/>
      <c r="K987" s="201"/>
    </row>
    <row r="988" spans="1:11" s="202" customFormat="1" outlineLevel="2" x14ac:dyDescent="0.2">
      <c r="A988" s="199" t="s">
        <v>86</v>
      </c>
      <c r="B988" s="226" t="s">
        <v>410</v>
      </c>
      <c r="C988" s="195" t="s">
        <v>519</v>
      </c>
      <c r="D988" s="195">
        <v>23609.23</v>
      </c>
      <c r="E988" s="201"/>
      <c r="F988" s="201"/>
      <c r="G988" s="201"/>
      <c r="H988" s="201"/>
      <c r="I988" s="201"/>
      <c r="J988" s="201"/>
      <c r="K988" s="201"/>
    </row>
    <row r="989" spans="1:11" s="202" customFormat="1" outlineLevel="2" x14ac:dyDescent="0.2">
      <c r="A989" s="199" t="s">
        <v>86</v>
      </c>
      <c r="B989" s="226" t="s">
        <v>411</v>
      </c>
      <c r="C989" s="195" t="s">
        <v>520</v>
      </c>
      <c r="D989" s="195">
        <v>4015.44</v>
      </c>
      <c r="E989" s="201"/>
      <c r="F989" s="201"/>
      <c r="G989" s="201"/>
      <c r="H989" s="201"/>
      <c r="I989" s="201"/>
      <c r="J989" s="201"/>
      <c r="K989" s="201"/>
    </row>
    <row r="990" spans="1:11" s="202" customFormat="1" outlineLevel="2" x14ac:dyDescent="0.2">
      <c r="A990" s="199" t="s">
        <v>86</v>
      </c>
      <c r="B990" s="226" t="s">
        <v>413</v>
      </c>
      <c r="C990" s="195" t="s">
        <v>902</v>
      </c>
      <c r="D990" s="195">
        <v>10560</v>
      </c>
      <c r="E990" s="201"/>
      <c r="F990" s="201"/>
      <c r="G990" s="201"/>
      <c r="H990" s="201"/>
      <c r="I990" s="201"/>
      <c r="J990" s="201"/>
      <c r="K990" s="201"/>
    </row>
    <row r="991" spans="1:11" s="202" customFormat="1" outlineLevel="2" x14ac:dyDescent="0.2">
      <c r="A991" s="199" t="s">
        <v>86</v>
      </c>
      <c r="B991" s="226" t="s">
        <v>418</v>
      </c>
      <c r="C991" s="195" t="s">
        <v>904</v>
      </c>
      <c r="D991" s="195">
        <v>4000</v>
      </c>
      <c r="E991" s="201"/>
      <c r="F991" s="201"/>
      <c r="G991" s="201"/>
      <c r="H991" s="201"/>
      <c r="I991" s="201"/>
      <c r="J991" s="201"/>
      <c r="K991" s="201"/>
    </row>
    <row r="992" spans="1:11" s="202" customFormat="1" outlineLevel="2" x14ac:dyDescent="0.2">
      <c r="A992" s="199" t="s">
        <v>86</v>
      </c>
      <c r="B992" s="226" t="s">
        <v>419</v>
      </c>
      <c r="C992" s="195" t="s">
        <v>905</v>
      </c>
      <c r="D992" s="195">
        <v>1200</v>
      </c>
      <c r="E992" s="201"/>
      <c r="F992" s="201"/>
      <c r="G992" s="201"/>
      <c r="H992" s="201"/>
      <c r="I992" s="201"/>
      <c r="J992" s="201"/>
      <c r="K992" s="201"/>
    </row>
    <row r="993" spans="1:11" s="202" customFormat="1" outlineLevel="2" x14ac:dyDescent="0.2">
      <c r="A993" s="199" t="s">
        <v>86</v>
      </c>
      <c r="B993" s="226" t="s">
        <v>525</v>
      </c>
      <c r="C993" s="195" t="s">
        <v>184</v>
      </c>
      <c r="D993" s="195">
        <v>88125.840000000026</v>
      </c>
      <c r="E993" s="201"/>
      <c r="F993" s="201"/>
      <c r="G993" s="201"/>
      <c r="H993" s="201"/>
      <c r="I993" s="201"/>
      <c r="J993" s="201"/>
      <c r="K993" s="201"/>
    </row>
    <row r="994" spans="1:11" s="202" customFormat="1" outlineLevel="2" x14ac:dyDescent="0.2">
      <c r="A994" s="199" t="s">
        <v>86</v>
      </c>
      <c r="B994" s="226" t="s">
        <v>420</v>
      </c>
      <c r="C994" s="195" t="s">
        <v>185</v>
      </c>
      <c r="D994" s="195">
        <v>3600</v>
      </c>
      <c r="E994" s="201"/>
      <c r="F994" s="201"/>
      <c r="G994" s="201"/>
      <c r="H994" s="201"/>
      <c r="I994" s="201"/>
      <c r="J994" s="201"/>
      <c r="K994" s="201"/>
    </row>
    <row r="995" spans="1:11" s="202" customFormat="1" outlineLevel="2" x14ac:dyDescent="0.2">
      <c r="A995" s="199" t="s">
        <v>86</v>
      </c>
      <c r="B995" s="226" t="s">
        <v>421</v>
      </c>
      <c r="C995" s="195" t="s">
        <v>186</v>
      </c>
      <c r="D995" s="195">
        <v>800</v>
      </c>
      <c r="E995" s="201"/>
      <c r="F995" s="201"/>
      <c r="G995" s="201"/>
      <c r="H995" s="201"/>
      <c r="I995" s="201"/>
      <c r="J995" s="201"/>
      <c r="K995" s="201"/>
    </row>
    <row r="996" spans="1:11" s="202" customFormat="1" outlineLevel="2" x14ac:dyDescent="0.2">
      <c r="A996" s="199" t="s">
        <v>86</v>
      </c>
      <c r="B996" s="226" t="s">
        <v>422</v>
      </c>
      <c r="C996" s="195" t="s">
        <v>187</v>
      </c>
      <c r="D996" s="195">
        <v>33005.760000000002</v>
      </c>
      <c r="E996" s="201"/>
      <c r="F996" s="201"/>
      <c r="G996" s="201"/>
      <c r="H996" s="201"/>
      <c r="I996" s="201"/>
      <c r="J996" s="201"/>
      <c r="K996" s="201"/>
    </row>
    <row r="997" spans="1:11" s="202" customFormat="1" outlineLevel="2" x14ac:dyDescent="0.2">
      <c r="A997" s="199" t="s">
        <v>86</v>
      </c>
      <c r="B997" s="226" t="s">
        <v>423</v>
      </c>
      <c r="C997" s="195" t="s">
        <v>252</v>
      </c>
      <c r="D997" s="195">
        <v>9600</v>
      </c>
      <c r="E997" s="201"/>
      <c r="F997" s="201"/>
      <c r="G997" s="201"/>
      <c r="H997" s="201"/>
      <c r="I997" s="201"/>
      <c r="J997" s="201"/>
      <c r="K997" s="201"/>
    </row>
    <row r="998" spans="1:11" s="202" customFormat="1" outlineLevel="2" x14ac:dyDescent="0.2">
      <c r="A998" s="199" t="s">
        <v>86</v>
      </c>
      <c r="B998" s="226" t="s">
        <v>908</v>
      </c>
      <c r="C998" s="195" t="s">
        <v>909</v>
      </c>
      <c r="D998" s="195">
        <v>5000</v>
      </c>
      <c r="E998" s="201"/>
      <c r="F998" s="201"/>
      <c r="G998" s="201"/>
      <c r="H998" s="201"/>
      <c r="I998" s="201"/>
      <c r="J998" s="201"/>
      <c r="K998" s="201"/>
    </row>
    <row r="999" spans="1:11" s="202" customFormat="1" outlineLevel="2" x14ac:dyDescent="0.2">
      <c r="A999" s="199" t="s">
        <v>86</v>
      </c>
      <c r="B999" s="226" t="s">
        <v>910</v>
      </c>
      <c r="C999" s="195" t="s">
        <v>911</v>
      </c>
      <c r="D999" s="195">
        <v>2000</v>
      </c>
      <c r="E999" s="201"/>
      <c r="F999" s="201"/>
      <c r="G999" s="201"/>
      <c r="H999" s="201"/>
      <c r="I999" s="201"/>
      <c r="J999" s="201"/>
      <c r="K999" s="201"/>
    </row>
    <row r="1000" spans="1:11" s="202" customFormat="1" outlineLevel="2" x14ac:dyDescent="0.2">
      <c r="A1000" s="199" t="s">
        <v>86</v>
      </c>
      <c r="B1000" s="226" t="s">
        <v>869</v>
      </c>
      <c r="C1000" s="195" t="s">
        <v>912</v>
      </c>
      <c r="D1000" s="195">
        <v>4000</v>
      </c>
      <c r="E1000" s="201"/>
      <c r="F1000" s="201"/>
      <c r="G1000" s="201"/>
      <c r="H1000" s="201"/>
      <c r="I1000" s="201"/>
      <c r="J1000" s="201"/>
      <c r="K1000" s="201"/>
    </row>
    <row r="1001" spans="1:11" s="202" customFormat="1" outlineLevel="2" x14ac:dyDescent="0.2">
      <c r="A1001" s="199" t="s">
        <v>86</v>
      </c>
      <c r="B1001" s="226" t="s">
        <v>872</v>
      </c>
      <c r="C1001" s="195" t="s">
        <v>193</v>
      </c>
      <c r="D1001" s="195">
        <v>20802</v>
      </c>
      <c r="E1001" s="201"/>
      <c r="F1001" s="201"/>
      <c r="G1001" s="201"/>
      <c r="H1001" s="201"/>
      <c r="I1001" s="201"/>
      <c r="J1001" s="201"/>
      <c r="K1001" s="201"/>
    </row>
    <row r="1002" spans="1:11" s="202" customFormat="1" outlineLevel="2" x14ac:dyDescent="0.2">
      <c r="A1002" s="199" t="s">
        <v>86</v>
      </c>
      <c r="B1002" s="226" t="s">
        <v>428</v>
      </c>
      <c r="C1002" s="195" t="s">
        <v>254</v>
      </c>
      <c r="D1002" s="195">
        <v>33</v>
      </c>
      <c r="E1002" s="201"/>
      <c r="F1002" s="201"/>
      <c r="G1002" s="201"/>
      <c r="H1002" s="201"/>
      <c r="I1002" s="201"/>
      <c r="J1002" s="201"/>
      <c r="K1002" s="201"/>
    </row>
    <row r="1003" spans="1:11" s="202" customFormat="1" outlineLevel="2" x14ac:dyDescent="0.2">
      <c r="A1003" s="199" t="s">
        <v>86</v>
      </c>
      <c r="B1003" s="226" t="s">
        <v>428</v>
      </c>
      <c r="C1003" s="195" t="s">
        <v>254</v>
      </c>
      <c r="D1003" s="195">
        <v>170</v>
      </c>
      <c r="E1003" s="201"/>
      <c r="F1003" s="201"/>
      <c r="G1003" s="201"/>
      <c r="H1003" s="201"/>
      <c r="I1003" s="201"/>
      <c r="J1003" s="201"/>
      <c r="K1003" s="201"/>
    </row>
    <row r="1004" spans="1:11" s="202" customFormat="1" outlineLevel="2" x14ac:dyDescent="0.2">
      <c r="A1004" s="199" t="s">
        <v>86</v>
      </c>
      <c r="B1004" s="226" t="s">
        <v>960</v>
      </c>
      <c r="C1004" s="195" t="s">
        <v>961</v>
      </c>
      <c r="D1004" s="195">
        <v>2550</v>
      </c>
      <c r="E1004" s="201"/>
      <c r="F1004" s="201"/>
      <c r="G1004" s="201"/>
      <c r="H1004" s="201"/>
      <c r="I1004" s="201"/>
      <c r="J1004" s="201"/>
      <c r="K1004" s="201"/>
    </row>
    <row r="1005" spans="1:11" s="202" customFormat="1" outlineLevel="2" x14ac:dyDescent="0.2">
      <c r="A1005" s="199" t="s">
        <v>86</v>
      </c>
      <c r="B1005" s="226" t="s">
        <v>960</v>
      </c>
      <c r="C1005" s="195" t="s">
        <v>961</v>
      </c>
      <c r="D1005" s="195">
        <v>750</v>
      </c>
      <c r="E1005" s="201"/>
      <c r="F1005" s="201"/>
      <c r="G1005" s="201"/>
      <c r="H1005" s="201"/>
      <c r="I1005" s="201"/>
      <c r="J1005" s="201"/>
      <c r="K1005" s="201"/>
    </row>
    <row r="1006" spans="1:11" s="202" customFormat="1" outlineLevel="2" x14ac:dyDescent="0.2">
      <c r="A1006" s="199" t="s">
        <v>86</v>
      </c>
      <c r="B1006" s="226" t="s">
        <v>960</v>
      </c>
      <c r="C1006" s="195" t="s">
        <v>961</v>
      </c>
      <c r="D1006" s="195">
        <v>10000</v>
      </c>
      <c r="E1006" s="201"/>
      <c r="F1006" s="201"/>
      <c r="G1006" s="201"/>
      <c r="H1006" s="201"/>
      <c r="I1006" s="201"/>
      <c r="J1006" s="201"/>
      <c r="K1006" s="201"/>
    </row>
    <row r="1007" spans="1:11" s="202" customFormat="1" outlineLevel="2" x14ac:dyDescent="0.2">
      <c r="A1007" s="199" t="s">
        <v>86</v>
      </c>
      <c r="B1007" s="226" t="s">
        <v>960</v>
      </c>
      <c r="C1007" s="195" t="s">
        <v>961</v>
      </c>
      <c r="D1007" s="195">
        <v>7000</v>
      </c>
      <c r="E1007" s="201"/>
      <c r="F1007" s="201"/>
      <c r="G1007" s="201"/>
      <c r="H1007" s="201"/>
      <c r="I1007" s="201"/>
      <c r="J1007" s="201"/>
      <c r="K1007" s="201"/>
    </row>
    <row r="1008" spans="1:11" s="202" customFormat="1" outlineLevel="2" x14ac:dyDescent="0.2">
      <c r="A1008" s="199" t="s">
        <v>86</v>
      </c>
      <c r="B1008" s="226" t="s">
        <v>960</v>
      </c>
      <c r="C1008" s="195" t="s">
        <v>961</v>
      </c>
      <c r="D1008" s="195">
        <v>41900</v>
      </c>
      <c r="E1008" s="201"/>
      <c r="F1008" s="201"/>
      <c r="G1008" s="201"/>
      <c r="H1008" s="201"/>
      <c r="I1008" s="201"/>
      <c r="J1008" s="201"/>
      <c r="K1008" s="201"/>
    </row>
    <row r="1009" spans="1:11" s="202" customFormat="1" outlineLevel="2" x14ac:dyDescent="0.2">
      <c r="A1009" s="199" t="s">
        <v>86</v>
      </c>
      <c r="B1009" s="226" t="s">
        <v>434</v>
      </c>
      <c r="C1009" s="195" t="s">
        <v>919</v>
      </c>
      <c r="D1009" s="195">
        <v>1530</v>
      </c>
      <c r="E1009" s="201"/>
      <c r="F1009" s="201"/>
      <c r="G1009" s="201"/>
      <c r="H1009" s="201"/>
      <c r="I1009" s="201"/>
      <c r="J1009" s="201"/>
      <c r="K1009" s="201"/>
    </row>
    <row r="1010" spans="1:11" s="202" customFormat="1" outlineLevel="2" x14ac:dyDescent="0.2">
      <c r="A1010" s="199" t="s">
        <v>86</v>
      </c>
      <c r="B1010" s="226" t="s">
        <v>434</v>
      </c>
      <c r="C1010" s="195" t="s">
        <v>919</v>
      </c>
      <c r="D1010" s="195">
        <v>18</v>
      </c>
      <c r="E1010" s="201"/>
      <c r="F1010" s="201"/>
      <c r="G1010" s="201"/>
      <c r="H1010" s="201"/>
      <c r="I1010" s="201"/>
      <c r="J1010" s="201"/>
      <c r="K1010" s="201"/>
    </row>
    <row r="1011" spans="1:11" s="202" customFormat="1" outlineLevel="2" x14ac:dyDescent="0.2">
      <c r="A1011" s="199" t="s">
        <v>86</v>
      </c>
      <c r="B1011" s="226" t="s">
        <v>434</v>
      </c>
      <c r="C1011" s="195" t="s">
        <v>919</v>
      </c>
      <c r="D1011" s="195">
        <v>35</v>
      </c>
      <c r="E1011" s="201"/>
      <c r="F1011" s="201"/>
      <c r="G1011" s="201"/>
      <c r="H1011" s="201"/>
      <c r="I1011" s="201"/>
      <c r="J1011" s="201"/>
      <c r="K1011" s="201"/>
    </row>
    <row r="1012" spans="1:11" s="202" customFormat="1" outlineLevel="2" x14ac:dyDescent="0.2">
      <c r="A1012" s="199" t="s">
        <v>86</v>
      </c>
      <c r="B1012" s="226" t="s">
        <v>434</v>
      </c>
      <c r="C1012" s="195" t="s">
        <v>919</v>
      </c>
      <c r="D1012" s="195">
        <v>80</v>
      </c>
      <c r="E1012" s="201"/>
      <c r="F1012" s="201"/>
      <c r="G1012" s="201"/>
      <c r="H1012" s="201"/>
      <c r="I1012" s="201"/>
      <c r="J1012" s="201"/>
      <c r="K1012" s="201"/>
    </row>
    <row r="1013" spans="1:11" s="202" customFormat="1" outlineLevel="2" x14ac:dyDescent="0.2">
      <c r="A1013" s="199" t="s">
        <v>86</v>
      </c>
      <c r="B1013" s="226" t="s">
        <v>437</v>
      </c>
      <c r="C1013" s="195" t="s">
        <v>204</v>
      </c>
      <c r="D1013" s="195">
        <v>6300</v>
      </c>
      <c r="E1013" s="201"/>
      <c r="F1013" s="201"/>
      <c r="G1013" s="201"/>
      <c r="H1013" s="201"/>
      <c r="I1013" s="201"/>
      <c r="J1013" s="201"/>
      <c r="K1013" s="201"/>
    </row>
    <row r="1014" spans="1:11" s="202" customFormat="1" outlineLevel="2" x14ac:dyDescent="0.2">
      <c r="A1014" s="199" t="s">
        <v>86</v>
      </c>
      <c r="B1014" s="226" t="s">
        <v>439</v>
      </c>
      <c r="C1014" s="195" t="s">
        <v>206</v>
      </c>
      <c r="D1014" s="195">
        <v>2000</v>
      </c>
      <c r="E1014" s="201"/>
      <c r="F1014" s="201"/>
      <c r="G1014" s="201"/>
      <c r="H1014" s="201"/>
      <c r="I1014" s="201"/>
      <c r="J1014" s="201"/>
      <c r="K1014" s="201"/>
    </row>
    <row r="1015" spans="1:11" s="202" customFormat="1" outlineLevel="2" x14ac:dyDescent="0.2">
      <c r="A1015" s="199" t="s">
        <v>86</v>
      </c>
      <c r="B1015" s="226" t="s">
        <v>439</v>
      </c>
      <c r="C1015" s="195" t="s">
        <v>206</v>
      </c>
      <c r="D1015" s="195">
        <v>3500</v>
      </c>
      <c r="E1015" s="201"/>
      <c r="F1015" s="201"/>
      <c r="G1015" s="201"/>
      <c r="H1015" s="201"/>
      <c r="I1015" s="201"/>
      <c r="J1015" s="201"/>
      <c r="K1015" s="201"/>
    </row>
    <row r="1016" spans="1:11" s="202" customFormat="1" outlineLevel="2" x14ac:dyDescent="0.2">
      <c r="A1016" s="199" t="s">
        <v>86</v>
      </c>
      <c r="B1016" s="226" t="s">
        <v>439</v>
      </c>
      <c r="C1016" s="195" t="s">
        <v>206</v>
      </c>
      <c r="D1016" s="195">
        <v>500</v>
      </c>
      <c r="E1016" s="201"/>
      <c r="F1016" s="201"/>
      <c r="G1016" s="201"/>
      <c r="H1016" s="201"/>
      <c r="I1016" s="201"/>
      <c r="J1016" s="201"/>
      <c r="K1016" s="201"/>
    </row>
    <row r="1017" spans="1:11" s="202" customFormat="1" outlineLevel="2" x14ac:dyDescent="0.2">
      <c r="A1017" s="199" t="s">
        <v>86</v>
      </c>
      <c r="B1017" s="226" t="s">
        <v>442</v>
      </c>
      <c r="C1017" s="195" t="s">
        <v>925</v>
      </c>
      <c r="D1017" s="195">
        <v>1800</v>
      </c>
      <c r="E1017" s="201"/>
      <c r="F1017" s="201"/>
      <c r="G1017" s="201"/>
      <c r="H1017" s="201"/>
      <c r="I1017" s="201"/>
      <c r="J1017" s="201"/>
      <c r="K1017" s="201"/>
    </row>
    <row r="1018" spans="1:11" s="202" customFormat="1" outlineLevel="2" x14ac:dyDescent="0.2">
      <c r="A1018" s="199" t="s">
        <v>86</v>
      </c>
      <c r="B1018" s="226" t="s">
        <v>448</v>
      </c>
      <c r="C1018" s="195" t="s">
        <v>214</v>
      </c>
      <c r="D1018" s="195">
        <v>4000</v>
      </c>
      <c r="E1018" s="201"/>
      <c r="F1018" s="201"/>
      <c r="G1018" s="201"/>
      <c r="H1018" s="201"/>
      <c r="I1018" s="201"/>
      <c r="J1018" s="201"/>
      <c r="K1018" s="201"/>
    </row>
    <row r="1019" spans="1:11" s="202" customFormat="1" outlineLevel="2" x14ac:dyDescent="0.2">
      <c r="A1019" s="199" t="s">
        <v>86</v>
      </c>
      <c r="B1019" s="226" t="s">
        <v>448</v>
      </c>
      <c r="C1019" s="195" t="s">
        <v>214</v>
      </c>
      <c r="D1019" s="195">
        <v>4200</v>
      </c>
      <c r="E1019" s="201"/>
      <c r="F1019" s="201"/>
      <c r="G1019" s="201"/>
      <c r="H1019" s="201"/>
      <c r="I1019" s="201"/>
      <c r="J1019" s="201"/>
      <c r="K1019" s="201"/>
    </row>
    <row r="1020" spans="1:11" s="202" customFormat="1" outlineLevel="2" x14ac:dyDescent="0.2">
      <c r="A1020" s="199" t="s">
        <v>86</v>
      </c>
      <c r="B1020" s="226" t="s">
        <v>448</v>
      </c>
      <c r="C1020" s="195" t="s">
        <v>214</v>
      </c>
      <c r="D1020" s="195">
        <v>1050</v>
      </c>
      <c r="E1020" s="201"/>
      <c r="F1020" s="201"/>
      <c r="G1020" s="201"/>
      <c r="H1020" s="201"/>
      <c r="I1020" s="201"/>
      <c r="J1020" s="201"/>
      <c r="K1020" s="201"/>
    </row>
    <row r="1021" spans="1:11" s="202" customFormat="1" outlineLevel="2" x14ac:dyDescent="0.2">
      <c r="A1021" s="199" t="s">
        <v>86</v>
      </c>
      <c r="B1021" s="226" t="s">
        <v>448</v>
      </c>
      <c r="C1021" s="195" t="s">
        <v>214</v>
      </c>
      <c r="D1021" s="195">
        <v>25000</v>
      </c>
      <c r="E1021" s="201"/>
      <c r="F1021" s="201"/>
      <c r="G1021" s="201"/>
      <c r="H1021" s="201"/>
      <c r="I1021" s="201"/>
      <c r="J1021" s="201"/>
      <c r="K1021" s="201"/>
    </row>
    <row r="1022" spans="1:11" s="202" customFormat="1" outlineLevel="2" x14ac:dyDescent="0.2">
      <c r="A1022" s="199" t="s">
        <v>86</v>
      </c>
      <c r="B1022" s="226" t="s">
        <v>453</v>
      </c>
      <c r="C1022" s="195" t="s">
        <v>219</v>
      </c>
      <c r="D1022" s="195">
        <v>1000</v>
      </c>
      <c r="E1022" s="201"/>
      <c r="F1022" s="201"/>
      <c r="G1022" s="201"/>
      <c r="H1022" s="201"/>
      <c r="I1022" s="201"/>
      <c r="J1022" s="201"/>
      <c r="K1022" s="201"/>
    </row>
    <row r="1023" spans="1:11" s="202" customFormat="1" outlineLevel="2" x14ac:dyDescent="0.2">
      <c r="A1023" s="199" t="s">
        <v>86</v>
      </c>
      <c r="B1023" s="226" t="s">
        <v>453</v>
      </c>
      <c r="C1023" s="195" t="s">
        <v>219</v>
      </c>
      <c r="D1023" s="195">
        <v>2000</v>
      </c>
      <c r="E1023" s="201"/>
      <c r="F1023" s="201"/>
      <c r="G1023" s="201"/>
      <c r="H1023" s="201"/>
      <c r="I1023" s="201"/>
      <c r="J1023" s="201"/>
      <c r="K1023" s="201"/>
    </row>
    <row r="1024" spans="1:11" s="202" customFormat="1" outlineLevel="2" x14ac:dyDescent="0.2">
      <c r="A1024" s="199" t="s">
        <v>86</v>
      </c>
      <c r="B1024" s="226" t="s">
        <v>454</v>
      </c>
      <c r="C1024" s="195" t="s">
        <v>221</v>
      </c>
      <c r="D1024" s="195">
        <v>500</v>
      </c>
      <c r="E1024" s="201"/>
      <c r="F1024" s="201"/>
      <c r="G1024" s="201"/>
      <c r="H1024" s="201"/>
      <c r="I1024" s="201"/>
      <c r="J1024" s="201"/>
      <c r="K1024" s="201"/>
    </row>
    <row r="1025" spans="1:11" s="202" customFormat="1" outlineLevel="2" x14ac:dyDescent="0.2">
      <c r="A1025" s="199" t="s">
        <v>86</v>
      </c>
      <c r="B1025" s="226" t="s">
        <v>570</v>
      </c>
      <c r="C1025" s="195" t="s">
        <v>934</v>
      </c>
      <c r="D1025" s="195">
        <v>1660</v>
      </c>
      <c r="E1025" s="201"/>
      <c r="F1025" s="201"/>
      <c r="G1025" s="201"/>
      <c r="H1025" s="201"/>
      <c r="I1025" s="201"/>
      <c r="J1025" s="201"/>
      <c r="K1025" s="201"/>
    </row>
    <row r="1026" spans="1:11" s="202" customFormat="1" outlineLevel="2" x14ac:dyDescent="0.2">
      <c r="A1026" s="199" t="s">
        <v>86</v>
      </c>
      <c r="B1026" s="226" t="s">
        <v>570</v>
      </c>
      <c r="C1026" s="195" t="s">
        <v>934</v>
      </c>
      <c r="D1026" s="195">
        <v>1660</v>
      </c>
      <c r="E1026" s="201"/>
      <c r="F1026" s="201"/>
      <c r="G1026" s="201"/>
      <c r="H1026" s="201"/>
      <c r="I1026" s="201"/>
      <c r="J1026" s="201"/>
      <c r="K1026" s="201"/>
    </row>
    <row r="1027" spans="1:11" s="202" customFormat="1" outlineLevel="2" x14ac:dyDescent="0.2">
      <c r="A1027" s="199" t="s">
        <v>86</v>
      </c>
      <c r="B1027" s="226" t="s">
        <v>570</v>
      </c>
      <c r="C1027" s="195" t="s">
        <v>934</v>
      </c>
      <c r="D1027" s="195">
        <v>2460</v>
      </c>
      <c r="E1027" s="201"/>
      <c r="F1027" s="201"/>
      <c r="G1027" s="201"/>
      <c r="H1027" s="201"/>
      <c r="I1027" s="201"/>
      <c r="J1027" s="201"/>
      <c r="K1027" s="201"/>
    </row>
    <row r="1028" spans="1:11" s="202" customFormat="1" outlineLevel="2" x14ac:dyDescent="0.2">
      <c r="A1028" s="199" t="s">
        <v>86</v>
      </c>
      <c r="B1028" s="226" t="s">
        <v>895</v>
      </c>
      <c r="C1028" s="195" t="s">
        <v>935</v>
      </c>
      <c r="D1028" s="195">
        <v>700</v>
      </c>
      <c r="E1028" s="201"/>
      <c r="F1028" s="201"/>
      <c r="G1028" s="201"/>
      <c r="H1028" s="201"/>
      <c r="I1028" s="201"/>
      <c r="J1028" s="201"/>
      <c r="K1028" s="201"/>
    </row>
    <row r="1029" spans="1:11" s="202" customFormat="1" outlineLevel="2" x14ac:dyDescent="0.2">
      <c r="A1029" s="199" t="s">
        <v>86</v>
      </c>
      <c r="B1029" s="226" t="s">
        <v>462</v>
      </c>
      <c r="C1029" s="195" t="s">
        <v>936</v>
      </c>
      <c r="D1029" s="195">
        <v>3000</v>
      </c>
      <c r="E1029" s="201"/>
      <c r="F1029" s="201"/>
      <c r="G1029" s="201"/>
      <c r="H1029" s="201"/>
      <c r="I1029" s="201"/>
      <c r="J1029" s="201"/>
      <c r="K1029" s="201"/>
    </row>
    <row r="1030" spans="1:11" s="202" customFormat="1" outlineLevel="2" x14ac:dyDescent="0.2">
      <c r="A1030" s="199" t="s">
        <v>86</v>
      </c>
      <c r="B1030" s="226" t="s">
        <v>463</v>
      </c>
      <c r="C1030" s="195" t="s">
        <v>230</v>
      </c>
      <c r="D1030" s="195">
        <v>429.11</v>
      </c>
      <c r="E1030" s="201"/>
      <c r="F1030" s="201"/>
      <c r="G1030" s="201"/>
      <c r="H1030" s="201"/>
      <c r="I1030" s="201"/>
      <c r="J1030" s="201"/>
      <c r="K1030" s="201"/>
    </row>
    <row r="1031" spans="1:11" s="202" customFormat="1" outlineLevel="2" x14ac:dyDescent="0.2">
      <c r="A1031" s="199" t="s">
        <v>86</v>
      </c>
      <c r="B1031" s="226" t="s">
        <v>463</v>
      </c>
      <c r="C1031" s="195" t="s">
        <v>230</v>
      </c>
      <c r="D1031" s="195">
        <v>60</v>
      </c>
      <c r="E1031" s="201"/>
      <c r="F1031" s="201"/>
      <c r="G1031" s="201"/>
      <c r="H1031" s="201"/>
      <c r="I1031" s="201"/>
      <c r="J1031" s="201"/>
      <c r="K1031" s="201"/>
    </row>
    <row r="1032" spans="1:11" s="202" customFormat="1" outlineLevel="2" x14ac:dyDescent="0.2">
      <c r="A1032" s="199" t="s">
        <v>86</v>
      </c>
      <c r="B1032" s="226" t="s">
        <v>463</v>
      </c>
      <c r="C1032" s="195" t="s">
        <v>230</v>
      </c>
      <c r="D1032" s="195">
        <v>120</v>
      </c>
      <c r="E1032" s="201"/>
      <c r="F1032" s="201"/>
      <c r="G1032" s="201"/>
      <c r="H1032" s="201"/>
      <c r="I1032" s="201"/>
      <c r="J1032" s="201"/>
      <c r="K1032" s="201"/>
    </row>
    <row r="1033" spans="1:11" s="202" customFormat="1" outlineLevel="2" x14ac:dyDescent="0.2">
      <c r="A1033" s="199" t="s">
        <v>86</v>
      </c>
      <c r="B1033" s="226" t="s">
        <v>463</v>
      </c>
      <c r="C1033" s="195" t="s">
        <v>230</v>
      </c>
      <c r="D1033" s="195">
        <v>120</v>
      </c>
      <c r="E1033" s="201"/>
      <c r="F1033" s="201"/>
      <c r="G1033" s="201"/>
      <c r="H1033" s="201"/>
      <c r="I1033" s="201"/>
      <c r="J1033" s="201"/>
      <c r="K1033" s="201"/>
    </row>
    <row r="1034" spans="1:11" s="202" customFormat="1" outlineLevel="2" x14ac:dyDescent="0.2">
      <c r="A1034" s="199" t="s">
        <v>86</v>
      </c>
      <c r="B1034" s="226" t="s">
        <v>437</v>
      </c>
      <c r="C1034" s="195" t="s">
        <v>204</v>
      </c>
      <c r="D1034" s="195">
        <v>1500</v>
      </c>
      <c r="E1034" s="201"/>
      <c r="F1034" s="201"/>
      <c r="G1034" s="201"/>
      <c r="H1034" s="201"/>
      <c r="I1034" s="201"/>
      <c r="J1034" s="201"/>
      <c r="K1034" s="201"/>
    </row>
    <row r="1035" spans="1:11" s="202" customFormat="1" outlineLevel="2" x14ac:dyDescent="0.2">
      <c r="A1035" s="199" t="s">
        <v>86</v>
      </c>
      <c r="B1035" s="226" t="s">
        <v>437</v>
      </c>
      <c r="C1035" s="195" t="s">
        <v>204</v>
      </c>
      <c r="D1035" s="195">
        <v>1500</v>
      </c>
      <c r="E1035" s="201"/>
      <c r="F1035" s="201"/>
      <c r="G1035" s="201"/>
      <c r="H1035" s="201"/>
      <c r="I1035" s="201"/>
      <c r="J1035" s="201"/>
      <c r="K1035" s="201"/>
    </row>
    <row r="1036" spans="1:11" s="202" customFormat="1" outlineLevel="2" x14ac:dyDescent="0.2">
      <c r="A1036" s="199" t="s">
        <v>86</v>
      </c>
      <c r="B1036" s="226" t="s">
        <v>439</v>
      </c>
      <c r="C1036" s="195" t="s">
        <v>206</v>
      </c>
      <c r="D1036" s="195">
        <v>1803.9999999999998</v>
      </c>
      <c r="E1036" s="201"/>
      <c r="F1036" s="201"/>
      <c r="G1036" s="201"/>
      <c r="H1036" s="201"/>
      <c r="I1036" s="201"/>
      <c r="J1036" s="201"/>
      <c r="K1036" s="201"/>
    </row>
    <row r="1037" spans="1:11" s="202" customFormat="1" outlineLevel="2" x14ac:dyDescent="0.2">
      <c r="A1037" s="199" t="s">
        <v>86</v>
      </c>
      <c r="B1037" s="226" t="s">
        <v>439</v>
      </c>
      <c r="C1037" s="195" t="s">
        <v>206</v>
      </c>
      <c r="D1037" s="195">
        <v>1803.9999999999998</v>
      </c>
      <c r="E1037" s="201"/>
      <c r="F1037" s="201"/>
      <c r="G1037" s="201"/>
      <c r="H1037" s="201"/>
      <c r="I1037" s="201"/>
      <c r="J1037" s="201"/>
      <c r="K1037" s="201"/>
    </row>
    <row r="1038" spans="1:11" s="202" customFormat="1" outlineLevel="2" x14ac:dyDescent="0.2">
      <c r="A1038" s="199" t="s">
        <v>86</v>
      </c>
      <c r="B1038" s="226" t="s">
        <v>448</v>
      </c>
      <c r="C1038" s="195" t="s">
        <v>214</v>
      </c>
      <c r="D1038" s="195">
        <v>2000</v>
      </c>
      <c r="E1038" s="201"/>
      <c r="F1038" s="201"/>
      <c r="G1038" s="201"/>
      <c r="H1038" s="201"/>
      <c r="I1038" s="201"/>
      <c r="J1038" s="201"/>
      <c r="K1038" s="201"/>
    </row>
    <row r="1039" spans="1:11" s="202" customFormat="1" outlineLevel="2" x14ac:dyDescent="0.2">
      <c r="A1039" s="199" t="s">
        <v>86</v>
      </c>
      <c r="B1039" s="226" t="s">
        <v>448</v>
      </c>
      <c r="C1039" s="195" t="s">
        <v>214</v>
      </c>
      <c r="D1039" s="195">
        <v>2800.0000000000005</v>
      </c>
      <c r="E1039" s="201"/>
      <c r="F1039" s="201"/>
      <c r="G1039" s="201"/>
      <c r="H1039" s="201"/>
      <c r="I1039" s="201"/>
      <c r="J1039" s="201"/>
      <c r="K1039" s="201"/>
    </row>
    <row r="1040" spans="1:11" s="202" customFormat="1" outlineLevel="2" x14ac:dyDescent="0.2">
      <c r="A1040" s="199" t="s">
        <v>86</v>
      </c>
      <c r="B1040" s="226" t="s">
        <v>448</v>
      </c>
      <c r="C1040" s="195" t="s">
        <v>214</v>
      </c>
      <c r="D1040" s="195">
        <v>2912.0000000000005</v>
      </c>
      <c r="E1040" s="201"/>
      <c r="F1040" s="201"/>
      <c r="G1040" s="201"/>
      <c r="H1040" s="201"/>
      <c r="I1040" s="201"/>
      <c r="J1040" s="201"/>
      <c r="K1040" s="201"/>
    </row>
    <row r="1041" spans="1:11" s="202" customFormat="1" outlineLevel="2" x14ac:dyDescent="0.2">
      <c r="A1041" s="199" t="s">
        <v>86</v>
      </c>
      <c r="B1041" s="226" t="s">
        <v>448</v>
      </c>
      <c r="C1041" s="195" t="s">
        <v>214</v>
      </c>
      <c r="D1041" s="195">
        <v>1000</v>
      </c>
      <c r="E1041" s="201"/>
      <c r="F1041" s="201"/>
      <c r="G1041" s="201"/>
      <c r="H1041" s="201"/>
      <c r="I1041" s="201"/>
      <c r="J1041" s="201"/>
      <c r="K1041" s="201"/>
    </row>
    <row r="1042" spans="1:11" s="202" customFormat="1" outlineLevel="2" x14ac:dyDescent="0.2">
      <c r="A1042" s="199" t="s">
        <v>86</v>
      </c>
      <c r="B1042" s="226" t="s">
        <v>448</v>
      </c>
      <c r="C1042" s="195" t="s">
        <v>214</v>
      </c>
      <c r="D1042" s="195">
        <v>900</v>
      </c>
      <c r="E1042" s="201"/>
      <c r="F1042" s="201"/>
      <c r="G1042" s="201"/>
      <c r="H1042" s="201"/>
      <c r="I1042" s="201"/>
      <c r="J1042" s="201"/>
      <c r="K1042" s="201"/>
    </row>
    <row r="1043" spans="1:11" s="202" customFormat="1" outlineLevel="2" x14ac:dyDescent="0.2">
      <c r="A1043" s="199" t="s">
        <v>86</v>
      </c>
      <c r="B1043" s="226" t="s">
        <v>448</v>
      </c>
      <c r="C1043" s="195" t="s">
        <v>214</v>
      </c>
      <c r="D1043" s="195">
        <v>1500</v>
      </c>
      <c r="E1043" s="201"/>
      <c r="F1043" s="201"/>
      <c r="G1043" s="201"/>
      <c r="H1043" s="201"/>
      <c r="I1043" s="201"/>
      <c r="J1043" s="201"/>
      <c r="K1043" s="201"/>
    </row>
    <row r="1044" spans="1:11" s="202" customFormat="1" outlineLevel="2" x14ac:dyDescent="0.2">
      <c r="A1044" s="199" t="s">
        <v>86</v>
      </c>
      <c r="B1044" s="226" t="s">
        <v>448</v>
      </c>
      <c r="C1044" s="195" t="s">
        <v>214</v>
      </c>
      <c r="D1044" s="195">
        <v>260</v>
      </c>
      <c r="E1044" s="201"/>
      <c r="F1044" s="201"/>
      <c r="G1044" s="201"/>
      <c r="H1044" s="201"/>
      <c r="I1044" s="201"/>
      <c r="J1044" s="201"/>
      <c r="K1044" s="201"/>
    </row>
    <row r="1045" spans="1:11" s="202" customFormat="1" outlineLevel="2" x14ac:dyDescent="0.2">
      <c r="A1045" s="199" t="s">
        <v>86</v>
      </c>
      <c r="B1045" s="226" t="s">
        <v>448</v>
      </c>
      <c r="C1045" s="195" t="s">
        <v>214</v>
      </c>
      <c r="D1045" s="195">
        <v>850</v>
      </c>
      <c r="E1045" s="201"/>
      <c r="F1045" s="201"/>
      <c r="G1045" s="201"/>
      <c r="H1045" s="201"/>
      <c r="I1045" s="201"/>
      <c r="J1045" s="201"/>
      <c r="K1045" s="201"/>
    </row>
    <row r="1046" spans="1:11" s="202" customFormat="1" outlineLevel="2" x14ac:dyDescent="0.2">
      <c r="A1046" s="199" t="s">
        <v>86</v>
      </c>
      <c r="B1046" s="226" t="s">
        <v>448</v>
      </c>
      <c r="C1046" s="195" t="s">
        <v>214</v>
      </c>
      <c r="D1046" s="195">
        <v>900</v>
      </c>
      <c r="E1046" s="201"/>
      <c r="F1046" s="201"/>
      <c r="G1046" s="201"/>
      <c r="H1046" s="201"/>
      <c r="I1046" s="201"/>
      <c r="J1046" s="201"/>
      <c r="K1046" s="201"/>
    </row>
    <row r="1047" spans="1:11" s="202" customFormat="1" outlineLevel="2" x14ac:dyDescent="0.2">
      <c r="A1047" s="199" t="s">
        <v>86</v>
      </c>
      <c r="B1047" s="226" t="s">
        <v>448</v>
      </c>
      <c r="C1047" s="195" t="s">
        <v>214</v>
      </c>
      <c r="D1047" s="195">
        <v>899</v>
      </c>
      <c r="E1047" s="201"/>
      <c r="F1047" s="201"/>
      <c r="G1047" s="201"/>
      <c r="H1047" s="201"/>
      <c r="I1047" s="201"/>
      <c r="J1047" s="201"/>
      <c r="K1047" s="201"/>
    </row>
    <row r="1048" spans="1:11" s="202" customFormat="1" outlineLevel="2" x14ac:dyDescent="0.2">
      <c r="A1048" s="199" t="s">
        <v>86</v>
      </c>
      <c r="B1048" s="226" t="s">
        <v>448</v>
      </c>
      <c r="C1048" s="195" t="s">
        <v>214</v>
      </c>
      <c r="D1048" s="195">
        <v>1000</v>
      </c>
      <c r="E1048" s="201"/>
      <c r="F1048" s="201"/>
      <c r="G1048" s="201"/>
      <c r="H1048" s="201"/>
      <c r="I1048" s="201"/>
      <c r="J1048" s="201"/>
      <c r="K1048" s="201"/>
    </row>
    <row r="1049" spans="1:11" s="202" customFormat="1" outlineLevel="2" x14ac:dyDescent="0.2">
      <c r="A1049" s="199" t="s">
        <v>86</v>
      </c>
      <c r="B1049" s="226" t="s">
        <v>454</v>
      </c>
      <c r="C1049" s="195" t="s">
        <v>221</v>
      </c>
      <c r="D1049" s="195">
        <v>509.74</v>
      </c>
      <c r="E1049" s="201"/>
      <c r="F1049" s="201"/>
      <c r="G1049" s="201"/>
      <c r="H1049" s="201"/>
      <c r="I1049" s="201"/>
      <c r="J1049" s="201"/>
      <c r="K1049" s="201"/>
    </row>
    <row r="1050" spans="1:11" s="202" customFormat="1" outlineLevel="2" x14ac:dyDescent="0.2">
      <c r="A1050" s="199" t="s">
        <v>86</v>
      </c>
      <c r="B1050" s="226" t="s">
        <v>455</v>
      </c>
      <c r="C1050" s="195" t="s">
        <v>222</v>
      </c>
      <c r="D1050" s="195">
        <v>28.410000000000004</v>
      </c>
      <c r="E1050" s="201"/>
      <c r="F1050" s="201"/>
      <c r="G1050" s="201"/>
      <c r="H1050" s="201"/>
      <c r="I1050" s="201"/>
      <c r="J1050" s="201"/>
      <c r="K1050" s="201"/>
    </row>
    <row r="1051" spans="1:11" s="202" customFormat="1" outlineLevel="2" x14ac:dyDescent="0.2">
      <c r="A1051" s="199" t="s">
        <v>86</v>
      </c>
      <c r="B1051" s="226" t="s">
        <v>574</v>
      </c>
      <c r="C1051" s="195" t="s">
        <v>226</v>
      </c>
      <c r="D1051" s="195">
        <v>745</v>
      </c>
      <c r="E1051" s="201"/>
      <c r="F1051" s="201"/>
      <c r="G1051" s="201"/>
      <c r="H1051" s="201"/>
      <c r="I1051" s="201"/>
      <c r="J1051" s="201"/>
      <c r="K1051" s="201"/>
    </row>
    <row r="1052" spans="1:11" s="202" customFormat="1" outlineLevel="2" x14ac:dyDescent="0.2">
      <c r="A1052" s="199" t="s">
        <v>86</v>
      </c>
      <c r="B1052" s="226" t="s">
        <v>514</v>
      </c>
      <c r="C1052" s="195" t="s">
        <v>937</v>
      </c>
      <c r="D1052" s="195">
        <v>27000</v>
      </c>
      <c r="E1052" s="201"/>
      <c r="F1052" s="201"/>
      <c r="G1052" s="201"/>
      <c r="H1052" s="201"/>
      <c r="I1052" s="201"/>
      <c r="J1052" s="201"/>
      <c r="K1052" s="201"/>
    </row>
    <row r="1053" spans="1:11" s="202" customFormat="1" outlineLevel="2" x14ac:dyDescent="0.2">
      <c r="A1053" s="199" t="s">
        <v>86</v>
      </c>
      <c r="B1053" s="226">
        <v>710105</v>
      </c>
      <c r="C1053" s="195" t="s">
        <v>962</v>
      </c>
      <c r="D1053" s="195">
        <v>120962.88000000002</v>
      </c>
      <c r="E1053" s="201"/>
      <c r="F1053" s="201"/>
      <c r="G1053" s="201"/>
      <c r="H1053" s="201"/>
      <c r="I1053" s="201"/>
      <c r="J1053" s="201"/>
      <c r="K1053" s="201"/>
    </row>
    <row r="1054" spans="1:11" s="202" customFormat="1" outlineLevel="2" x14ac:dyDescent="0.2">
      <c r="A1054" s="199" t="s">
        <v>86</v>
      </c>
      <c r="B1054" s="226">
        <v>710203</v>
      </c>
      <c r="C1054" s="195" t="s">
        <v>963</v>
      </c>
      <c r="D1054" s="195">
        <f>13021.11</f>
        <v>13021.11</v>
      </c>
      <c r="E1054" s="201"/>
      <c r="F1054" s="201"/>
      <c r="G1054" s="201"/>
      <c r="H1054" s="201"/>
      <c r="I1054" s="201"/>
      <c r="J1054" s="201"/>
      <c r="K1054" s="201"/>
    </row>
    <row r="1055" spans="1:11" s="202" customFormat="1" outlineLevel="2" x14ac:dyDescent="0.2">
      <c r="A1055" s="199" t="s">
        <v>86</v>
      </c>
      <c r="B1055" s="226">
        <v>710204</v>
      </c>
      <c r="C1055" s="195" t="s">
        <v>964</v>
      </c>
      <c r="D1055" s="195">
        <v>2190.2399999999998</v>
      </c>
      <c r="E1055" s="201"/>
      <c r="F1055" s="201"/>
      <c r="G1055" s="201"/>
      <c r="H1055" s="201"/>
      <c r="I1055" s="201"/>
      <c r="J1055" s="201"/>
      <c r="K1055" s="201"/>
    </row>
    <row r="1056" spans="1:11" s="202" customFormat="1" outlineLevel="2" x14ac:dyDescent="0.2">
      <c r="A1056" s="199" t="s">
        <v>86</v>
      </c>
      <c r="B1056" s="226">
        <v>710306</v>
      </c>
      <c r="C1056" s="195" t="s">
        <v>965</v>
      </c>
      <c r="D1056" s="195">
        <v>5760</v>
      </c>
      <c r="E1056" s="201"/>
      <c r="F1056" s="201"/>
      <c r="G1056" s="201"/>
      <c r="H1056" s="201"/>
      <c r="I1056" s="201"/>
      <c r="J1056" s="201"/>
      <c r="K1056" s="201"/>
    </row>
    <row r="1057" spans="1:11" s="202" customFormat="1" outlineLevel="2" x14ac:dyDescent="0.2">
      <c r="A1057" s="199" t="s">
        <v>86</v>
      </c>
      <c r="B1057" s="226">
        <v>710507</v>
      </c>
      <c r="C1057" s="195" t="s">
        <v>966</v>
      </c>
      <c r="D1057" s="195">
        <v>4000</v>
      </c>
      <c r="E1057" s="201"/>
      <c r="F1057" s="201"/>
      <c r="G1057" s="201"/>
      <c r="H1057" s="201"/>
      <c r="I1057" s="201"/>
      <c r="J1057" s="201"/>
      <c r="K1057" s="201"/>
    </row>
    <row r="1058" spans="1:11" s="202" customFormat="1" outlineLevel="2" x14ac:dyDescent="0.2">
      <c r="A1058" s="199" t="s">
        <v>86</v>
      </c>
      <c r="B1058" s="226">
        <v>710509</v>
      </c>
      <c r="C1058" s="195" t="s">
        <v>967</v>
      </c>
      <c r="D1058" s="195">
        <v>3600</v>
      </c>
      <c r="E1058" s="201"/>
      <c r="F1058" s="201"/>
      <c r="G1058" s="201"/>
      <c r="H1058" s="201"/>
      <c r="I1058" s="201"/>
      <c r="J1058" s="201"/>
      <c r="K1058" s="201"/>
    </row>
    <row r="1059" spans="1:11" s="202" customFormat="1" outlineLevel="2" x14ac:dyDescent="0.2">
      <c r="A1059" s="199" t="s">
        <v>86</v>
      </c>
      <c r="B1059" s="226">
        <v>710510</v>
      </c>
      <c r="C1059" s="195" t="s">
        <v>968</v>
      </c>
      <c r="D1059" s="195">
        <v>35290.560000000005</v>
      </c>
      <c r="E1059" s="201"/>
      <c r="F1059" s="201"/>
      <c r="G1059" s="201"/>
      <c r="H1059" s="201"/>
      <c r="I1059" s="201"/>
      <c r="J1059" s="201"/>
      <c r="K1059" s="201"/>
    </row>
    <row r="1060" spans="1:11" s="202" customFormat="1" outlineLevel="2" x14ac:dyDescent="0.2">
      <c r="A1060" s="199" t="s">
        <v>86</v>
      </c>
      <c r="B1060" s="226">
        <v>710512</v>
      </c>
      <c r="C1060" s="195" t="s">
        <v>969</v>
      </c>
      <c r="D1060" s="195">
        <v>800</v>
      </c>
      <c r="E1060" s="201"/>
      <c r="F1060" s="201"/>
      <c r="G1060" s="201"/>
      <c r="H1060" s="201"/>
      <c r="I1060" s="201"/>
      <c r="J1060" s="201"/>
      <c r="K1060" s="201"/>
    </row>
    <row r="1061" spans="1:11" s="202" customFormat="1" outlineLevel="2" x14ac:dyDescent="0.2">
      <c r="A1061" s="199" t="s">
        <v>86</v>
      </c>
      <c r="B1061" s="226">
        <v>710513</v>
      </c>
      <c r="C1061" s="195" t="s">
        <v>970</v>
      </c>
      <c r="D1061" s="195">
        <v>2000</v>
      </c>
      <c r="E1061" s="201"/>
      <c r="F1061" s="201"/>
      <c r="G1061" s="201"/>
      <c r="H1061" s="201"/>
      <c r="I1061" s="201"/>
      <c r="J1061" s="201"/>
      <c r="K1061" s="201"/>
    </row>
    <row r="1062" spans="1:11" s="202" customFormat="1" outlineLevel="2" x14ac:dyDescent="0.2">
      <c r="A1062" s="199" t="s">
        <v>86</v>
      </c>
      <c r="B1062" s="226">
        <v>710601</v>
      </c>
      <c r="C1062" s="195" t="s">
        <v>971</v>
      </c>
      <c r="D1062" s="195">
        <v>18203.519999999997</v>
      </c>
      <c r="E1062" s="201"/>
      <c r="F1062" s="201"/>
      <c r="G1062" s="201"/>
      <c r="H1062" s="201"/>
      <c r="I1062" s="201"/>
      <c r="J1062" s="201"/>
      <c r="K1062" s="201"/>
    </row>
    <row r="1063" spans="1:11" s="202" customFormat="1" outlineLevel="2" x14ac:dyDescent="0.2">
      <c r="A1063" s="199" t="s">
        <v>86</v>
      </c>
      <c r="B1063" s="226">
        <v>710602</v>
      </c>
      <c r="C1063" s="195" t="s">
        <v>972</v>
      </c>
      <c r="D1063" s="195">
        <v>11100</v>
      </c>
      <c r="E1063" s="201"/>
      <c r="F1063" s="201"/>
      <c r="G1063" s="201"/>
      <c r="H1063" s="201"/>
      <c r="I1063" s="201"/>
      <c r="J1063" s="201"/>
      <c r="K1063" s="201"/>
    </row>
    <row r="1064" spans="1:11" s="202" customFormat="1" outlineLevel="2" x14ac:dyDescent="0.2">
      <c r="A1064" s="199" t="s">
        <v>86</v>
      </c>
      <c r="B1064" s="226">
        <v>710702</v>
      </c>
      <c r="C1064" s="195" t="s">
        <v>973</v>
      </c>
      <c r="D1064" s="195">
        <v>5000</v>
      </c>
      <c r="E1064" s="201"/>
      <c r="F1064" s="201"/>
      <c r="G1064" s="201"/>
      <c r="H1064" s="201"/>
      <c r="I1064" s="201"/>
      <c r="J1064" s="201"/>
      <c r="K1064" s="201"/>
    </row>
    <row r="1065" spans="1:11" s="202" customFormat="1" outlineLevel="2" x14ac:dyDescent="0.2">
      <c r="A1065" s="199" t="s">
        <v>86</v>
      </c>
      <c r="B1065" s="226">
        <v>710703</v>
      </c>
      <c r="C1065" s="195" t="s">
        <v>974</v>
      </c>
      <c r="D1065" s="195">
        <v>5000</v>
      </c>
      <c r="E1065" s="201"/>
      <c r="F1065" s="201"/>
      <c r="G1065" s="201"/>
      <c r="H1065" s="201"/>
      <c r="I1065" s="201"/>
      <c r="J1065" s="201"/>
      <c r="K1065" s="201"/>
    </row>
    <row r="1066" spans="1:11" s="202" customFormat="1" outlineLevel="2" x14ac:dyDescent="0.2">
      <c r="A1066" s="199" t="s">
        <v>86</v>
      </c>
      <c r="B1066" s="226">
        <v>710704</v>
      </c>
      <c r="C1066" s="195" t="s">
        <v>975</v>
      </c>
      <c r="D1066" s="195">
        <v>2000</v>
      </c>
      <c r="E1066" s="201"/>
      <c r="F1066" s="201"/>
      <c r="G1066" s="201"/>
      <c r="H1066" s="201"/>
      <c r="I1066" s="201"/>
      <c r="J1066" s="201"/>
      <c r="K1066" s="201"/>
    </row>
    <row r="1067" spans="1:11" s="202" customFormat="1" outlineLevel="2" x14ac:dyDescent="0.2">
      <c r="A1067" s="199" t="s">
        <v>86</v>
      </c>
      <c r="B1067" s="226">
        <v>710707</v>
      </c>
      <c r="C1067" s="195" t="s">
        <v>976</v>
      </c>
      <c r="D1067" s="195">
        <v>4000</v>
      </c>
      <c r="E1067" s="201"/>
      <c r="F1067" s="201"/>
      <c r="G1067" s="201"/>
      <c r="H1067" s="201"/>
      <c r="I1067" s="201"/>
      <c r="J1067" s="201"/>
      <c r="K1067" s="201"/>
    </row>
    <row r="1068" spans="1:11" s="202" customFormat="1" outlineLevel="2" x14ac:dyDescent="0.2">
      <c r="A1068" s="199" t="s">
        <v>86</v>
      </c>
      <c r="B1068" s="226">
        <v>730102</v>
      </c>
      <c r="C1068" s="195" t="s">
        <v>977</v>
      </c>
      <c r="D1068" s="195">
        <v>6000</v>
      </c>
      <c r="E1068" s="201"/>
      <c r="F1068" s="201"/>
      <c r="G1068" s="201"/>
      <c r="H1068" s="201"/>
      <c r="I1068" s="201"/>
      <c r="J1068" s="201"/>
      <c r="K1068" s="201"/>
    </row>
    <row r="1069" spans="1:11" s="202" customFormat="1" outlineLevel="2" x14ac:dyDescent="0.2">
      <c r="A1069" s="199" t="s">
        <v>86</v>
      </c>
      <c r="B1069" s="226">
        <v>730201</v>
      </c>
      <c r="C1069" s="195" t="s">
        <v>978</v>
      </c>
      <c r="D1069" s="195">
        <v>11347.000000000002</v>
      </c>
      <c r="E1069" s="201"/>
      <c r="F1069" s="201"/>
      <c r="G1069" s="201"/>
      <c r="H1069" s="201"/>
      <c r="I1069" s="201"/>
      <c r="J1069" s="201"/>
      <c r="K1069" s="201"/>
    </row>
    <row r="1070" spans="1:11" s="202" customFormat="1" outlineLevel="2" x14ac:dyDescent="0.2">
      <c r="A1070" s="199" t="s">
        <v>86</v>
      </c>
      <c r="B1070" s="226">
        <v>730204</v>
      </c>
      <c r="C1070" s="195" t="s">
        <v>979</v>
      </c>
      <c r="D1070" s="195">
        <v>18</v>
      </c>
      <c r="E1070" s="201"/>
      <c r="F1070" s="201"/>
      <c r="G1070" s="201"/>
      <c r="H1070" s="201"/>
      <c r="I1070" s="201"/>
      <c r="J1070" s="201"/>
      <c r="K1070" s="201"/>
    </row>
    <row r="1071" spans="1:11" s="202" customFormat="1" outlineLevel="2" x14ac:dyDescent="0.2">
      <c r="A1071" s="199" t="s">
        <v>86</v>
      </c>
      <c r="B1071" s="226">
        <v>730226</v>
      </c>
      <c r="C1071" s="195" t="s">
        <v>980</v>
      </c>
      <c r="D1071" s="195">
        <v>90</v>
      </c>
      <c r="E1071" s="201"/>
      <c r="F1071" s="201"/>
      <c r="G1071" s="201"/>
      <c r="H1071" s="201"/>
      <c r="I1071" s="201"/>
      <c r="J1071" s="201"/>
      <c r="K1071" s="201"/>
    </row>
    <row r="1072" spans="1:11" s="202" customFormat="1" outlineLevel="2" x14ac:dyDescent="0.2">
      <c r="A1072" s="199" t="s">
        <v>86</v>
      </c>
      <c r="B1072" s="226">
        <v>730226</v>
      </c>
      <c r="C1072" s="195" t="s">
        <v>980</v>
      </c>
      <c r="D1072" s="195">
        <v>900</v>
      </c>
      <c r="E1072" s="201"/>
      <c r="F1072" s="201"/>
      <c r="G1072" s="201"/>
      <c r="H1072" s="201"/>
      <c r="I1072" s="201"/>
      <c r="J1072" s="201"/>
      <c r="K1072" s="201"/>
    </row>
    <row r="1073" spans="1:11" s="202" customFormat="1" outlineLevel="2" x14ac:dyDescent="0.2">
      <c r="A1073" s="199" t="s">
        <v>86</v>
      </c>
      <c r="B1073" s="226">
        <v>730226</v>
      </c>
      <c r="C1073" s="195" t="s">
        <v>980</v>
      </c>
      <c r="D1073" s="195">
        <v>21</v>
      </c>
      <c r="E1073" s="201"/>
      <c r="F1073" s="201"/>
      <c r="G1073" s="201"/>
      <c r="H1073" s="201"/>
      <c r="I1073" s="201"/>
      <c r="J1073" s="201"/>
      <c r="K1073" s="201"/>
    </row>
    <row r="1074" spans="1:11" s="202" customFormat="1" outlineLevel="2" x14ac:dyDescent="0.2">
      <c r="A1074" s="199" t="s">
        <v>86</v>
      </c>
      <c r="B1074" s="226">
        <v>730226</v>
      </c>
      <c r="C1074" s="195" t="s">
        <v>980</v>
      </c>
      <c r="D1074" s="195">
        <v>9</v>
      </c>
      <c r="E1074" s="201"/>
      <c r="F1074" s="201"/>
      <c r="G1074" s="201"/>
      <c r="H1074" s="201"/>
      <c r="I1074" s="201"/>
      <c r="J1074" s="201"/>
      <c r="K1074" s="201"/>
    </row>
    <row r="1075" spans="1:11" s="202" customFormat="1" outlineLevel="2" x14ac:dyDescent="0.2">
      <c r="A1075" s="199" t="s">
        <v>86</v>
      </c>
      <c r="B1075" s="226">
        <v>730228</v>
      </c>
      <c r="C1075" s="195" t="s">
        <v>981</v>
      </c>
      <c r="D1075" s="195">
        <v>67.2</v>
      </c>
      <c r="E1075" s="201"/>
      <c r="F1075" s="201"/>
      <c r="G1075" s="201"/>
      <c r="H1075" s="201"/>
      <c r="I1075" s="201"/>
      <c r="J1075" s="201"/>
      <c r="K1075" s="201"/>
    </row>
    <row r="1076" spans="1:11" s="202" customFormat="1" outlineLevel="2" x14ac:dyDescent="0.2">
      <c r="A1076" s="199" t="s">
        <v>86</v>
      </c>
      <c r="B1076" s="226">
        <v>730302</v>
      </c>
      <c r="C1076" s="195" t="s">
        <v>982</v>
      </c>
      <c r="D1076" s="195">
        <v>21000</v>
      </c>
      <c r="E1076" s="201"/>
      <c r="F1076" s="201"/>
      <c r="G1076" s="201"/>
      <c r="H1076" s="201"/>
      <c r="I1076" s="201"/>
      <c r="J1076" s="201"/>
      <c r="K1076" s="201"/>
    </row>
    <row r="1077" spans="1:11" s="202" customFormat="1" outlineLevel="2" x14ac:dyDescent="0.2">
      <c r="A1077" s="199" t="s">
        <v>86</v>
      </c>
      <c r="B1077" s="226">
        <v>730304</v>
      </c>
      <c r="C1077" s="195" t="s">
        <v>983</v>
      </c>
      <c r="D1077" s="195">
        <v>20681.599999999999</v>
      </c>
      <c r="E1077" s="201"/>
      <c r="F1077" s="201"/>
      <c r="G1077" s="201"/>
      <c r="H1077" s="201"/>
      <c r="I1077" s="201"/>
      <c r="J1077" s="201"/>
      <c r="K1077" s="201"/>
    </row>
    <row r="1078" spans="1:11" s="202" customFormat="1" outlineLevel="2" x14ac:dyDescent="0.2">
      <c r="A1078" s="199" t="s">
        <v>86</v>
      </c>
      <c r="B1078" s="226">
        <v>730601</v>
      </c>
      <c r="C1078" s="195" t="s">
        <v>984</v>
      </c>
      <c r="D1078" s="195">
        <v>1821656</v>
      </c>
      <c r="E1078" s="201"/>
      <c r="F1078" s="201"/>
      <c r="G1078" s="201"/>
      <c r="H1078" s="201"/>
      <c r="I1078" s="201"/>
      <c r="J1078" s="201"/>
      <c r="K1078" s="201"/>
    </row>
    <row r="1079" spans="1:11" s="202" customFormat="1" outlineLevel="2" x14ac:dyDescent="0.2">
      <c r="A1079" s="199" t="s">
        <v>86</v>
      </c>
      <c r="B1079" s="226">
        <v>730603</v>
      </c>
      <c r="C1079" s="195" t="s">
        <v>985</v>
      </c>
      <c r="D1079" s="195">
        <v>4350</v>
      </c>
      <c r="E1079" s="201"/>
      <c r="F1079" s="201"/>
      <c r="G1079" s="201"/>
      <c r="H1079" s="201"/>
      <c r="I1079" s="201"/>
      <c r="J1079" s="201"/>
      <c r="K1079" s="201"/>
    </row>
    <row r="1080" spans="1:11" s="202" customFormat="1" outlineLevel="2" x14ac:dyDescent="0.2">
      <c r="A1080" s="199" t="s">
        <v>86</v>
      </c>
      <c r="B1080" s="226">
        <v>730603</v>
      </c>
      <c r="C1080" s="195" t="s">
        <v>985</v>
      </c>
      <c r="D1080" s="195">
        <v>3000</v>
      </c>
      <c r="E1080" s="201"/>
      <c r="F1080" s="201"/>
      <c r="G1080" s="201"/>
      <c r="H1080" s="201"/>
      <c r="I1080" s="201"/>
      <c r="J1080" s="201"/>
      <c r="K1080" s="201"/>
    </row>
    <row r="1081" spans="1:11" s="202" customFormat="1" outlineLevel="2" x14ac:dyDescent="0.2">
      <c r="A1081" s="199" t="s">
        <v>86</v>
      </c>
      <c r="B1081" s="226">
        <v>730603</v>
      </c>
      <c r="C1081" s="195" t="s">
        <v>985</v>
      </c>
      <c r="D1081" s="195">
        <v>2000</v>
      </c>
      <c r="E1081" s="201"/>
      <c r="F1081" s="201"/>
      <c r="G1081" s="201"/>
      <c r="H1081" s="201"/>
      <c r="I1081" s="201"/>
      <c r="J1081" s="201"/>
      <c r="K1081" s="201"/>
    </row>
    <row r="1082" spans="1:11" s="202" customFormat="1" outlineLevel="2" x14ac:dyDescent="0.2">
      <c r="A1082" s="199" t="s">
        <v>86</v>
      </c>
      <c r="B1082" s="226">
        <v>730702</v>
      </c>
      <c r="C1082" s="195" t="s">
        <v>986</v>
      </c>
      <c r="D1082" s="195">
        <v>650</v>
      </c>
      <c r="E1082" s="201"/>
      <c r="F1082" s="201"/>
      <c r="G1082" s="201"/>
      <c r="H1082" s="201"/>
      <c r="I1082" s="201"/>
      <c r="J1082" s="201"/>
      <c r="K1082" s="201"/>
    </row>
    <row r="1083" spans="1:11" s="202" customFormat="1" outlineLevel="2" x14ac:dyDescent="0.2">
      <c r="A1083" s="199" t="s">
        <v>86</v>
      </c>
      <c r="B1083" s="226">
        <v>730802</v>
      </c>
      <c r="C1083" s="195" t="s">
        <v>987</v>
      </c>
      <c r="D1083" s="195">
        <v>1000</v>
      </c>
      <c r="E1083" s="201"/>
      <c r="F1083" s="201"/>
      <c r="G1083" s="201"/>
      <c r="H1083" s="201"/>
      <c r="I1083" s="201"/>
      <c r="J1083" s="201"/>
      <c r="K1083" s="201"/>
    </row>
    <row r="1084" spans="1:11" s="202" customFormat="1" outlineLevel="2" x14ac:dyDescent="0.2">
      <c r="A1084" s="199" t="s">
        <v>86</v>
      </c>
      <c r="B1084" s="226">
        <v>730802</v>
      </c>
      <c r="C1084" s="195" t="s">
        <v>987</v>
      </c>
      <c r="D1084" s="195">
        <v>1000</v>
      </c>
      <c r="E1084" s="201"/>
      <c r="F1084" s="201"/>
      <c r="G1084" s="201"/>
      <c r="H1084" s="201"/>
      <c r="I1084" s="201"/>
      <c r="J1084" s="201"/>
      <c r="K1084" s="201"/>
    </row>
    <row r="1085" spans="1:11" s="202" customFormat="1" outlineLevel="2" x14ac:dyDescent="0.2">
      <c r="A1085" s="199" t="s">
        <v>86</v>
      </c>
      <c r="B1085" s="226">
        <v>730804</v>
      </c>
      <c r="C1085" s="195" t="s">
        <v>988</v>
      </c>
      <c r="D1085" s="195">
        <v>400</v>
      </c>
      <c r="E1085" s="201"/>
      <c r="F1085" s="201"/>
      <c r="G1085" s="201"/>
      <c r="H1085" s="201"/>
      <c r="I1085" s="201"/>
      <c r="J1085" s="201"/>
      <c r="K1085" s="201"/>
    </row>
    <row r="1086" spans="1:11" s="202" customFormat="1" outlineLevel="2" x14ac:dyDescent="0.2">
      <c r="A1086" s="199" t="s">
        <v>86</v>
      </c>
      <c r="B1086" s="226">
        <v>731409</v>
      </c>
      <c r="C1086" s="195" t="s">
        <v>989</v>
      </c>
      <c r="D1086" s="195">
        <v>150</v>
      </c>
      <c r="E1086" s="201"/>
      <c r="F1086" s="201"/>
      <c r="G1086" s="201"/>
      <c r="H1086" s="201"/>
      <c r="I1086" s="201"/>
      <c r="J1086" s="201"/>
      <c r="K1086" s="201"/>
    </row>
    <row r="1087" spans="1:11" s="202" customFormat="1" outlineLevel="2" x14ac:dyDescent="0.2">
      <c r="A1087" s="199" t="s">
        <v>86</v>
      </c>
      <c r="B1087" s="226">
        <v>770201</v>
      </c>
      <c r="C1087" s="195" t="s">
        <v>990</v>
      </c>
      <c r="D1087" s="195">
        <v>234.06</v>
      </c>
      <c r="E1087" s="201"/>
      <c r="F1087" s="201"/>
      <c r="G1087" s="201"/>
      <c r="H1087" s="201"/>
      <c r="I1087" s="201"/>
      <c r="J1087" s="201"/>
      <c r="K1087" s="201"/>
    </row>
    <row r="1088" spans="1:11" s="202" customFormat="1" outlineLevel="2" x14ac:dyDescent="0.2">
      <c r="A1088" s="199" t="s">
        <v>86</v>
      </c>
      <c r="B1088" s="226">
        <v>780102</v>
      </c>
      <c r="C1088" s="195" t="s">
        <v>991</v>
      </c>
      <c r="D1088" s="195">
        <v>600</v>
      </c>
      <c r="E1088" s="201"/>
      <c r="F1088" s="201"/>
      <c r="G1088" s="201"/>
      <c r="H1088" s="201"/>
      <c r="I1088" s="201"/>
      <c r="J1088" s="201"/>
      <c r="K1088" s="201"/>
    </row>
    <row r="1089" spans="1:11" s="202" customFormat="1" outlineLevel="2" x14ac:dyDescent="0.2">
      <c r="A1089" s="199" t="s">
        <v>86</v>
      </c>
      <c r="B1089" s="226">
        <v>780103</v>
      </c>
      <c r="C1089" s="195" t="s">
        <v>992</v>
      </c>
      <c r="D1089" s="195">
        <v>600</v>
      </c>
      <c r="E1089" s="201"/>
      <c r="F1089" s="201"/>
      <c r="G1089" s="201"/>
      <c r="H1089" s="201"/>
      <c r="I1089" s="201"/>
      <c r="J1089" s="201"/>
      <c r="K1089" s="201"/>
    </row>
    <row r="1090" spans="1:11" s="202" customFormat="1" outlineLevel="2" x14ac:dyDescent="0.2">
      <c r="A1090" s="199" t="s">
        <v>86</v>
      </c>
      <c r="B1090" s="226">
        <v>840107</v>
      </c>
      <c r="C1090" s="195" t="s">
        <v>993</v>
      </c>
      <c r="D1090" s="195">
        <v>19000</v>
      </c>
      <c r="E1090" s="201"/>
      <c r="F1090" s="201"/>
      <c r="G1090" s="201"/>
      <c r="H1090" s="201"/>
      <c r="I1090" s="201"/>
      <c r="J1090" s="201"/>
      <c r="K1090" s="201"/>
    </row>
    <row r="1091" spans="1:11" s="202" customFormat="1" outlineLevel="2" x14ac:dyDescent="0.2">
      <c r="A1091" s="199" t="s">
        <v>86</v>
      </c>
      <c r="B1091" s="226">
        <v>840107</v>
      </c>
      <c r="C1091" s="195" t="s">
        <v>993</v>
      </c>
      <c r="D1091" s="195">
        <v>5000</v>
      </c>
      <c r="E1091" s="201"/>
      <c r="F1091" s="201"/>
      <c r="G1091" s="201"/>
      <c r="H1091" s="201"/>
      <c r="I1091" s="201"/>
      <c r="J1091" s="201"/>
      <c r="K1091" s="201"/>
    </row>
    <row r="1092" spans="1:11" s="202" customFormat="1" outlineLevel="2" x14ac:dyDescent="0.2">
      <c r="A1092" s="199" t="s">
        <v>86</v>
      </c>
      <c r="B1092" s="226">
        <v>530204</v>
      </c>
      <c r="C1092" s="195" t="s">
        <v>254</v>
      </c>
      <c r="D1092" s="195">
        <v>400</v>
      </c>
      <c r="E1092" s="201"/>
      <c r="F1092" s="201"/>
      <c r="G1092" s="201"/>
      <c r="H1092" s="201"/>
      <c r="I1092" s="201"/>
      <c r="J1092" s="201"/>
      <c r="K1092" s="201"/>
    </row>
    <row r="1093" spans="1:11" s="202" customFormat="1" outlineLevel="2" x14ac:dyDescent="0.2">
      <c r="A1093" s="199" t="s">
        <v>86</v>
      </c>
      <c r="B1093" s="226">
        <v>530603</v>
      </c>
      <c r="C1093" s="195" t="s">
        <v>214</v>
      </c>
      <c r="D1093" s="195">
        <v>3000</v>
      </c>
      <c r="E1093" s="201"/>
      <c r="F1093" s="201"/>
      <c r="G1093" s="201"/>
      <c r="H1093" s="201"/>
      <c r="I1093" s="201"/>
      <c r="J1093" s="201"/>
      <c r="K1093" s="201"/>
    </row>
    <row r="1094" spans="1:11" s="202" customFormat="1" outlineLevel="2" x14ac:dyDescent="0.2">
      <c r="A1094" s="199" t="s">
        <v>86</v>
      </c>
      <c r="B1094" s="226">
        <v>530702</v>
      </c>
      <c r="C1094" s="195" t="s">
        <v>217</v>
      </c>
      <c r="D1094" s="195">
        <v>3000</v>
      </c>
      <c r="E1094" s="201"/>
      <c r="F1094" s="201"/>
      <c r="G1094" s="201"/>
      <c r="H1094" s="201"/>
      <c r="I1094" s="201"/>
      <c r="J1094" s="201"/>
      <c r="K1094" s="201"/>
    </row>
    <row r="1095" spans="1:11" s="202" customFormat="1" outlineLevel="2" x14ac:dyDescent="0.2">
      <c r="A1095" s="199" t="s">
        <v>86</v>
      </c>
      <c r="B1095" s="226">
        <v>531409</v>
      </c>
      <c r="C1095" s="195" t="s">
        <v>226</v>
      </c>
      <c r="D1095" s="195">
        <v>4000</v>
      </c>
      <c r="E1095" s="201"/>
      <c r="F1095" s="201"/>
      <c r="G1095" s="201"/>
      <c r="H1095" s="201"/>
      <c r="I1095" s="201"/>
      <c r="J1095" s="201"/>
      <c r="K1095" s="201"/>
    </row>
    <row r="1096" spans="1:11" s="202" customFormat="1" outlineLevel="2" x14ac:dyDescent="0.2">
      <c r="A1096" s="199" t="s">
        <v>86</v>
      </c>
      <c r="B1096" s="226">
        <v>530301</v>
      </c>
      <c r="C1096" s="195" t="s">
        <v>203</v>
      </c>
      <c r="D1096" s="195">
        <v>500</v>
      </c>
      <c r="E1096" s="201"/>
      <c r="F1096" s="201"/>
      <c r="G1096" s="201"/>
      <c r="H1096" s="201"/>
      <c r="I1096" s="201"/>
      <c r="J1096" s="201"/>
      <c r="K1096" s="201"/>
    </row>
    <row r="1097" spans="1:11" s="202" customFormat="1" outlineLevel="2" x14ac:dyDescent="0.2">
      <c r="A1097" s="199" t="s">
        <v>86</v>
      </c>
      <c r="B1097" s="226">
        <v>530302</v>
      </c>
      <c r="C1097" s="195" t="s">
        <v>204</v>
      </c>
      <c r="D1097" s="195">
        <v>3200</v>
      </c>
      <c r="E1097" s="201"/>
      <c r="F1097" s="201"/>
      <c r="G1097" s="201"/>
      <c r="H1097" s="201"/>
      <c r="I1097" s="201"/>
      <c r="J1097" s="201"/>
      <c r="K1097" s="201"/>
    </row>
    <row r="1098" spans="1:11" s="202" customFormat="1" outlineLevel="2" x14ac:dyDescent="0.2">
      <c r="A1098" s="199" t="s">
        <v>86</v>
      </c>
      <c r="B1098" s="226">
        <v>530303</v>
      </c>
      <c r="C1098" s="195" t="s">
        <v>205</v>
      </c>
      <c r="D1098" s="195">
        <v>500</v>
      </c>
      <c r="E1098" s="201"/>
      <c r="F1098" s="201"/>
      <c r="G1098" s="201"/>
      <c r="H1098" s="201"/>
      <c r="I1098" s="201"/>
      <c r="J1098" s="201"/>
      <c r="K1098" s="201"/>
    </row>
    <row r="1099" spans="1:11" s="202" customFormat="1" outlineLevel="2" x14ac:dyDescent="0.2">
      <c r="A1099" s="199" t="s">
        <v>86</v>
      </c>
      <c r="B1099" s="226">
        <v>530304</v>
      </c>
      <c r="C1099" s="195" t="s">
        <v>206</v>
      </c>
      <c r="D1099" s="195">
        <v>8000</v>
      </c>
      <c r="E1099" s="201"/>
      <c r="F1099" s="201"/>
      <c r="G1099" s="201"/>
      <c r="H1099" s="201"/>
      <c r="I1099" s="201"/>
      <c r="J1099" s="201"/>
      <c r="K1099" s="201"/>
    </row>
    <row r="1100" spans="1:11" s="202" customFormat="1" outlineLevel="2" x14ac:dyDescent="0.2">
      <c r="A1100" s="199" t="s">
        <v>86</v>
      </c>
      <c r="B1100" s="226">
        <v>530804</v>
      </c>
      <c r="C1100" s="195" t="s">
        <v>221</v>
      </c>
      <c r="D1100" s="195">
        <v>3180</v>
      </c>
      <c r="E1100" s="201"/>
      <c r="F1100" s="201"/>
      <c r="G1100" s="201"/>
      <c r="H1100" s="201"/>
      <c r="I1100" s="201"/>
      <c r="J1100" s="201"/>
      <c r="K1100" s="201"/>
    </row>
    <row r="1101" spans="1:11" s="202" customFormat="1" outlineLevel="2" x14ac:dyDescent="0.2">
      <c r="A1101" s="199" t="s">
        <v>86</v>
      </c>
      <c r="B1101" s="226">
        <v>570201</v>
      </c>
      <c r="C1101" s="195" t="s">
        <v>230</v>
      </c>
      <c r="D1101" s="195">
        <v>250</v>
      </c>
      <c r="E1101" s="201"/>
      <c r="F1101" s="201"/>
      <c r="G1101" s="201"/>
      <c r="H1101" s="201"/>
      <c r="I1101" s="201"/>
      <c r="J1101" s="201"/>
      <c r="K1101" s="201"/>
    </row>
    <row r="1102" spans="1:11" s="202" customFormat="1" outlineLevel="2" x14ac:dyDescent="0.2">
      <c r="A1102" s="199" t="s">
        <v>86</v>
      </c>
      <c r="B1102" s="226">
        <v>530502</v>
      </c>
      <c r="C1102" s="195" t="s">
        <v>927</v>
      </c>
      <c r="D1102" s="195">
        <v>20</v>
      </c>
      <c r="E1102" s="201"/>
      <c r="F1102" s="201"/>
      <c r="G1102" s="201"/>
      <c r="H1102" s="201"/>
      <c r="I1102" s="201"/>
      <c r="J1102" s="201"/>
      <c r="K1102" s="201"/>
    </row>
    <row r="1103" spans="1:11" s="202" customFormat="1" outlineLevel="2" x14ac:dyDescent="0.2">
      <c r="A1103" s="199" t="s">
        <v>86</v>
      </c>
      <c r="B1103" s="226">
        <v>570206</v>
      </c>
      <c r="C1103" s="195" t="s">
        <v>994</v>
      </c>
      <c r="D1103" s="195">
        <v>350000</v>
      </c>
      <c r="E1103" s="201"/>
      <c r="F1103" s="201"/>
      <c r="G1103" s="201"/>
      <c r="H1103" s="201"/>
      <c r="I1103" s="201"/>
      <c r="J1103" s="201"/>
      <c r="K1103" s="201"/>
    </row>
    <row r="1104" spans="1:11" s="202" customFormat="1" outlineLevel="2" x14ac:dyDescent="0.2">
      <c r="A1104" s="199" t="s">
        <v>86</v>
      </c>
      <c r="B1104" s="226">
        <v>570206</v>
      </c>
      <c r="C1104" s="195" t="s">
        <v>994</v>
      </c>
      <c r="D1104" s="195">
        <v>61364.859999999993</v>
      </c>
      <c r="E1104" s="201"/>
      <c r="F1104" s="201"/>
      <c r="G1104" s="201"/>
      <c r="H1104" s="201"/>
      <c r="I1104" s="201"/>
      <c r="J1104" s="201"/>
      <c r="K1104" s="201"/>
    </row>
    <row r="1105" spans="1:11" s="202" customFormat="1" outlineLevel="2" x14ac:dyDescent="0.2">
      <c r="A1105" s="199" t="s">
        <v>86</v>
      </c>
      <c r="B1105" s="226">
        <v>570206</v>
      </c>
      <c r="C1105" s="195" t="s">
        <v>994</v>
      </c>
      <c r="D1105" s="195">
        <v>50000</v>
      </c>
      <c r="E1105" s="201"/>
      <c r="F1105" s="201"/>
      <c r="G1105" s="201"/>
      <c r="H1105" s="201"/>
      <c r="I1105" s="201"/>
      <c r="J1105" s="201"/>
      <c r="K1105" s="201"/>
    </row>
    <row r="1106" spans="1:11" s="202" customFormat="1" outlineLevel="2" x14ac:dyDescent="0.2">
      <c r="A1106" s="199" t="s">
        <v>86</v>
      </c>
      <c r="B1106" s="226">
        <v>570206</v>
      </c>
      <c r="C1106" s="195" t="s">
        <v>994</v>
      </c>
      <c r="D1106" s="195">
        <v>4000</v>
      </c>
      <c r="E1106" s="201"/>
      <c r="F1106" s="201"/>
      <c r="G1106" s="201"/>
      <c r="H1106" s="201"/>
      <c r="I1106" s="201"/>
      <c r="J1106" s="201"/>
      <c r="K1106" s="201"/>
    </row>
    <row r="1107" spans="1:11" s="202" customFormat="1" outlineLevel="2" x14ac:dyDescent="0.2">
      <c r="A1107" s="199" t="s">
        <v>86</v>
      </c>
      <c r="B1107" s="226">
        <v>570215</v>
      </c>
      <c r="C1107" s="195" t="s">
        <v>995</v>
      </c>
      <c r="D1107" s="195">
        <v>828344</v>
      </c>
      <c r="E1107" s="201"/>
      <c r="F1107" s="201"/>
      <c r="G1107" s="201"/>
      <c r="H1107" s="201"/>
      <c r="I1107" s="201"/>
      <c r="J1107" s="201"/>
      <c r="K1107" s="201"/>
    </row>
    <row r="1108" spans="1:11" s="202" customFormat="1" outlineLevel="2" x14ac:dyDescent="0.2">
      <c r="A1108" s="199" t="s">
        <v>86</v>
      </c>
      <c r="B1108" s="226">
        <v>530804</v>
      </c>
      <c r="C1108" s="195" t="s">
        <v>327</v>
      </c>
      <c r="D1108" s="195">
        <v>450</v>
      </c>
      <c r="E1108" s="201"/>
      <c r="F1108" s="201"/>
      <c r="G1108" s="201"/>
      <c r="H1108" s="201"/>
      <c r="I1108" s="201"/>
      <c r="J1108" s="201"/>
      <c r="K1108" s="201"/>
    </row>
    <row r="1109" spans="1:11" s="202" customFormat="1" outlineLevel="2" x14ac:dyDescent="0.2">
      <c r="A1109" s="199" t="s">
        <v>86</v>
      </c>
      <c r="B1109" s="226" t="s">
        <v>428</v>
      </c>
      <c r="C1109" s="195" t="s">
        <v>254</v>
      </c>
      <c r="D1109" s="195">
        <v>4000</v>
      </c>
      <c r="E1109" s="201"/>
      <c r="F1109" s="201"/>
      <c r="G1109" s="201"/>
      <c r="H1109" s="201"/>
      <c r="I1109" s="201"/>
      <c r="J1109" s="201"/>
      <c r="K1109" s="201"/>
    </row>
    <row r="1110" spans="1:11" s="202" customFormat="1" outlineLevel="2" x14ac:dyDescent="0.2">
      <c r="A1110" s="199" t="s">
        <v>86</v>
      </c>
      <c r="B1110" s="226" t="s">
        <v>437</v>
      </c>
      <c r="C1110" s="195" t="s">
        <v>204</v>
      </c>
      <c r="D1110" s="195">
        <v>3000</v>
      </c>
      <c r="E1110" s="201"/>
      <c r="F1110" s="201"/>
      <c r="G1110" s="201"/>
      <c r="H1110" s="201"/>
      <c r="I1110" s="201"/>
      <c r="J1110" s="201"/>
      <c r="K1110" s="201"/>
    </row>
    <row r="1111" spans="1:11" s="202" customFormat="1" outlineLevel="2" x14ac:dyDescent="0.2">
      <c r="A1111" s="199" t="s">
        <v>86</v>
      </c>
      <c r="B1111" s="226" t="s">
        <v>439</v>
      </c>
      <c r="C1111" s="195" t="s">
        <v>206</v>
      </c>
      <c r="D1111" s="195">
        <v>3000</v>
      </c>
      <c r="E1111" s="201"/>
      <c r="F1111" s="201"/>
      <c r="G1111" s="201"/>
      <c r="H1111" s="201"/>
      <c r="I1111" s="201"/>
      <c r="J1111" s="201"/>
      <c r="K1111" s="201"/>
    </row>
    <row r="1112" spans="1:11" s="202" customFormat="1" outlineLevel="2" x14ac:dyDescent="0.2">
      <c r="A1112" s="199" t="s">
        <v>86</v>
      </c>
      <c r="B1112" s="226" t="s">
        <v>433</v>
      </c>
      <c r="C1112" s="195" t="s">
        <v>996</v>
      </c>
      <c r="D1112" s="195">
        <v>1000</v>
      </c>
      <c r="E1112" s="201"/>
      <c r="F1112" s="201"/>
      <c r="G1112" s="201"/>
      <c r="H1112" s="201"/>
      <c r="I1112" s="201"/>
      <c r="J1112" s="201"/>
      <c r="K1112" s="201"/>
    </row>
    <row r="1113" spans="1:11" s="202" customFormat="1" outlineLevel="2" x14ac:dyDescent="0.2">
      <c r="A1113" s="199" t="s">
        <v>86</v>
      </c>
      <c r="B1113" s="226" t="s">
        <v>428</v>
      </c>
      <c r="C1113" s="195" t="s">
        <v>254</v>
      </c>
      <c r="D1113" s="195">
        <v>3550</v>
      </c>
      <c r="E1113" s="201"/>
      <c r="F1113" s="201"/>
      <c r="G1113" s="201"/>
      <c r="H1113" s="201"/>
      <c r="I1113" s="201"/>
      <c r="J1113" s="201"/>
      <c r="K1113" s="201"/>
    </row>
    <row r="1114" spans="1:11" s="202" customFormat="1" outlineLevel="2" x14ac:dyDescent="0.2">
      <c r="A1114" s="199" t="s">
        <v>86</v>
      </c>
      <c r="B1114" s="226" t="s">
        <v>429</v>
      </c>
      <c r="C1114" s="195" t="s">
        <v>265</v>
      </c>
      <c r="D1114" s="195">
        <v>3000</v>
      </c>
      <c r="E1114" s="201"/>
      <c r="F1114" s="201"/>
      <c r="G1114" s="201"/>
      <c r="H1114" s="201"/>
      <c r="I1114" s="201"/>
      <c r="J1114" s="201"/>
      <c r="K1114" s="201"/>
    </row>
    <row r="1115" spans="1:11" s="202" customFormat="1" outlineLevel="2" x14ac:dyDescent="0.2">
      <c r="A1115" s="199" t="s">
        <v>86</v>
      </c>
      <c r="B1115" s="226" t="s">
        <v>448</v>
      </c>
      <c r="C1115" s="195" t="s">
        <v>214</v>
      </c>
      <c r="D1115" s="195">
        <v>1500</v>
      </c>
      <c r="E1115" s="201"/>
      <c r="F1115" s="201"/>
      <c r="G1115" s="201"/>
      <c r="H1115" s="201"/>
      <c r="I1115" s="201"/>
      <c r="J1115" s="201"/>
      <c r="K1115" s="201"/>
    </row>
    <row r="1116" spans="1:11" s="202" customFormat="1" outlineLevel="2" x14ac:dyDescent="0.2">
      <c r="A1116" s="199" t="s">
        <v>86</v>
      </c>
      <c r="B1116" s="226" t="s">
        <v>454</v>
      </c>
      <c r="C1116" s="195" t="s">
        <v>221</v>
      </c>
      <c r="D1116" s="195">
        <v>150</v>
      </c>
      <c r="E1116" s="201"/>
      <c r="F1116" s="201"/>
      <c r="G1116" s="201"/>
      <c r="H1116" s="201"/>
      <c r="I1116" s="201"/>
      <c r="J1116" s="201"/>
      <c r="K1116" s="201"/>
    </row>
    <row r="1117" spans="1:11" s="202" customFormat="1" outlineLevel="2" x14ac:dyDescent="0.2">
      <c r="A1117" s="199" t="s">
        <v>86</v>
      </c>
      <c r="B1117" s="226" t="s">
        <v>429</v>
      </c>
      <c r="C1117" s="195" t="s">
        <v>265</v>
      </c>
      <c r="D1117" s="195">
        <v>3500</v>
      </c>
      <c r="E1117" s="201"/>
      <c r="F1117" s="201"/>
      <c r="G1117" s="201"/>
      <c r="H1117" s="201"/>
      <c r="I1117" s="201"/>
      <c r="J1117" s="201"/>
      <c r="K1117" s="201"/>
    </row>
    <row r="1118" spans="1:11" s="202" customFormat="1" outlineLevel="2" x14ac:dyDescent="0.2">
      <c r="A1118" s="199" t="s">
        <v>86</v>
      </c>
      <c r="B1118" s="226" t="s">
        <v>428</v>
      </c>
      <c r="C1118" s="195" t="s">
        <v>254</v>
      </c>
      <c r="D1118" s="195">
        <v>500</v>
      </c>
      <c r="E1118" s="201"/>
      <c r="F1118" s="201"/>
      <c r="G1118" s="201"/>
      <c r="H1118" s="201"/>
      <c r="I1118" s="201"/>
      <c r="J1118" s="201"/>
      <c r="K1118" s="201"/>
    </row>
    <row r="1119" spans="1:11" s="202" customFormat="1" outlineLevel="2" x14ac:dyDescent="0.2">
      <c r="A1119" s="199" t="s">
        <v>86</v>
      </c>
      <c r="B1119" s="226" t="s">
        <v>433</v>
      </c>
      <c r="C1119" s="195" t="s">
        <v>996</v>
      </c>
      <c r="D1119" s="195">
        <v>1000</v>
      </c>
      <c r="E1119" s="201"/>
      <c r="F1119" s="201"/>
      <c r="G1119" s="201"/>
      <c r="H1119" s="201"/>
      <c r="I1119" s="201"/>
      <c r="J1119" s="201"/>
      <c r="K1119" s="201"/>
    </row>
    <row r="1120" spans="1:11" s="202" customFormat="1" outlineLevel="2" x14ac:dyDescent="0.2">
      <c r="A1120" s="199" t="s">
        <v>86</v>
      </c>
      <c r="B1120" s="226" t="s">
        <v>568</v>
      </c>
      <c r="C1120" s="195" t="s">
        <v>997</v>
      </c>
      <c r="D1120" s="195">
        <v>1000</v>
      </c>
      <c r="E1120" s="201"/>
      <c r="F1120" s="201"/>
      <c r="G1120" s="201"/>
      <c r="H1120" s="201"/>
      <c r="I1120" s="201"/>
      <c r="J1120" s="201"/>
      <c r="K1120" s="201"/>
    </row>
    <row r="1121" spans="1:11" s="202" customFormat="1" outlineLevel="2" x14ac:dyDescent="0.2">
      <c r="A1121" s="199" t="s">
        <v>86</v>
      </c>
      <c r="B1121" s="226" t="s">
        <v>437</v>
      </c>
      <c r="C1121" s="195" t="s">
        <v>204</v>
      </c>
      <c r="D1121" s="195">
        <v>1000</v>
      </c>
      <c r="E1121" s="201"/>
      <c r="F1121" s="201"/>
      <c r="G1121" s="201"/>
      <c r="H1121" s="201"/>
      <c r="I1121" s="201"/>
      <c r="J1121" s="201"/>
      <c r="K1121" s="201"/>
    </row>
    <row r="1122" spans="1:11" s="202" customFormat="1" outlineLevel="2" x14ac:dyDescent="0.2">
      <c r="A1122" s="199" t="s">
        <v>86</v>
      </c>
      <c r="B1122" s="226" t="s">
        <v>439</v>
      </c>
      <c r="C1122" s="195" t="s">
        <v>206</v>
      </c>
      <c r="D1122" s="195">
        <v>1300</v>
      </c>
      <c r="E1122" s="201"/>
      <c r="F1122" s="201"/>
      <c r="G1122" s="201"/>
      <c r="H1122" s="201"/>
      <c r="I1122" s="201"/>
      <c r="J1122" s="201"/>
      <c r="K1122" s="201"/>
    </row>
    <row r="1123" spans="1:11" s="202" customFormat="1" outlineLevel="2" x14ac:dyDescent="0.2">
      <c r="A1123" s="199" t="s">
        <v>86</v>
      </c>
      <c r="B1123" s="226" t="s">
        <v>448</v>
      </c>
      <c r="C1123" s="195" t="s">
        <v>214</v>
      </c>
      <c r="D1123" s="195">
        <v>2000</v>
      </c>
      <c r="E1123" s="201"/>
      <c r="F1123" s="201"/>
      <c r="G1123" s="201"/>
      <c r="H1123" s="201"/>
      <c r="I1123" s="201"/>
      <c r="J1123" s="201"/>
      <c r="K1123" s="201"/>
    </row>
    <row r="1124" spans="1:11" s="202" customFormat="1" outlineLevel="2" x14ac:dyDescent="0.2">
      <c r="A1124" s="199" t="s">
        <v>86</v>
      </c>
      <c r="B1124" s="226" t="s">
        <v>998</v>
      </c>
      <c r="C1124" s="195" t="s">
        <v>999</v>
      </c>
      <c r="D1124" s="195">
        <v>5200</v>
      </c>
      <c r="E1124" s="201"/>
      <c r="F1124" s="201"/>
      <c r="G1124" s="201"/>
      <c r="H1124" s="201"/>
      <c r="I1124" s="201"/>
      <c r="J1124" s="201"/>
      <c r="K1124" s="201"/>
    </row>
    <row r="1125" spans="1:11" s="202" customFormat="1" outlineLevel="2" x14ac:dyDescent="0.2">
      <c r="A1125" s="199" t="s">
        <v>86</v>
      </c>
      <c r="B1125" s="226" t="s">
        <v>454</v>
      </c>
      <c r="C1125" s="195" t="s">
        <v>221</v>
      </c>
      <c r="D1125" s="195">
        <v>150</v>
      </c>
      <c r="E1125" s="201"/>
      <c r="F1125" s="201"/>
      <c r="G1125" s="201"/>
      <c r="H1125" s="201"/>
      <c r="I1125" s="201"/>
      <c r="J1125" s="201"/>
      <c r="K1125" s="201"/>
    </row>
    <row r="1126" spans="1:11" s="202" customFormat="1" outlineLevel="2" x14ac:dyDescent="0.2">
      <c r="A1126" s="199" t="s">
        <v>86</v>
      </c>
      <c r="B1126" s="226" t="s">
        <v>432</v>
      </c>
      <c r="C1126" s="195" t="s">
        <v>364</v>
      </c>
      <c r="D1126" s="195">
        <v>4000</v>
      </c>
      <c r="E1126" s="201"/>
      <c r="F1126" s="201"/>
      <c r="G1126" s="201"/>
      <c r="H1126" s="201"/>
      <c r="I1126" s="201"/>
      <c r="J1126" s="201"/>
      <c r="K1126" s="201"/>
    </row>
    <row r="1127" spans="1:11" s="202" customFormat="1" outlineLevel="2" x14ac:dyDescent="0.2">
      <c r="A1127" s="199" t="s">
        <v>86</v>
      </c>
      <c r="B1127" s="226" t="s">
        <v>437</v>
      </c>
      <c r="C1127" s="195" t="s">
        <v>204</v>
      </c>
      <c r="D1127" s="195">
        <v>1300</v>
      </c>
      <c r="E1127" s="201"/>
      <c r="F1127" s="201"/>
      <c r="G1127" s="201"/>
      <c r="H1127" s="201"/>
      <c r="I1127" s="201"/>
      <c r="J1127" s="201"/>
      <c r="K1127" s="201"/>
    </row>
    <row r="1128" spans="1:11" s="202" customFormat="1" outlineLevel="2" x14ac:dyDescent="0.2">
      <c r="A1128" s="199" t="s">
        <v>86</v>
      </c>
      <c r="B1128" s="226" t="s">
        <v>439</v>
      </c>
      <c r="C1128" s="195" t="s">
        <v>206</v>
      </c>
      <c r="D1128" s="195">
        <v>1200</v>
      </c>
      <c r="E1128" s="201"/>
      <c r="F1128" s="201"/>
      <c r="G1128" s="201"/>
      <c r="H1128" s="201"/>
      <c r="I1128" s="201"/>
      <c r="J1128" s="201"/>
      <c r="K1128" s="201"/>
    </row>
    <row r="1129" spans="1:11" s="202" customFormat="1" outlineLevel="2" x14ac:dyDescent="0.2">
      <c r="A1129" s="199" t="s">
        <v>86</v>
      </c>
      <c r="B1129" s="226" t="s">
        <v>448</v>
      </c>
      <c r="C1129" s="195" t="s">
        <v>214</v>
      </c>
      <c r="D1129" s="195">
        <v>1500</v>
      </c>
      <c r="E1129" s="201"/>
      <c r="F1129" s="201"/>
      <c r="G1129" s="201"/>
      <c r="H1129" s="201"/>
      <c r="I1129" s="201"/>
      <c r="J1129" s="201"/>
      <c r="K1129" s="201"/>
    </row>
    <row r="1130" spans="1:11" s="202" customFormat="1" outlineLevel="2" x14ac:dyDescent="0.2">
      <c r="A1130" s="199" t="s">
        <v>86</v>
      </c>
      <c r="B1130" s="226" t="s">
        <v>433</v>
      </c>
      <c r="C1130" s="195" t="s">
        <v>996</v>
      </c>
      <c r="D1130" s="195">
        <v>1000</v>
      </c>
      <c r="E1130" s="201"/>
      <c r="F1130" s="201"/>
      <c r="G1130" s="201"/>
      <c r="H1130" s="201"/>
      <c r="I1130" s="201"/>
      <c r="J1130" s="201"/>
      <c r="K1130" s="201"/>
    </row>
    <row r="1131" spans="1:11" s="202" customFormat="1" outlineLevel="2" x14ac:dyDescent="0.2">
      <c r="A1131" s="199" t="s">
        <v>86</v>
      </c>
      <c r="B1131" s="226" t="s">
        <v>454</v>
      </c>
      <c r="C1131" s="195" t="s">
        <v>221</v>
      </c>
      <c r="D1131" s="195">
        <v>150</v>
      </c>
      <c r="E1131" s="201"/>
      <c r="F1131" s="201"/>
      <c r="G1131" s="201"/>
      <c r="H1131" s="201"/>
      <c r="I1131" s="201"/>
      <c r="J1131" s="201"/>
      <c r="K1131" s="201"/>
    </row>
    <row r="1132" spans="1:11" s="202" customFormat="1" outlineLevel="1" x14ac:dyDescent="0.2">
      <c r="A1132" s="214" t="s">
        <v>1019</v>
      </c>
      <c r="B1132" s="226"/>
      <c r="C1132" s="195"/>
      <c r="D1132" s="195">
        <f>SUBTOTAL(9,D824:D1131)</f>
        <v>13834765.949999999</v>
      </c>
      <c r="E1132" s="201"/>
      <c r="F1132" s="201"/>
      <c r="G1132" s="201"/>
      <c r="H1132" s="201"/>
      <c r="I1132" s="201"/>
      <c r="J1132" s="201"/>
      <c r="K1132" s="201"/>
    </row>
    <row r="1133" spans="1:11" s="202" customFormat="1" outlineLevel="2" x14ac:dyDescent="0.2">
      <c r="A1133" s="169" t="s">
        <v>82</v>
      </c>
      <c r="B1133" s="229" t="s">
        <v>407</v>
      </c>
      <c r="C1133" s="177" t="s">
        <v>278</v>
      </c>
      <c r="D1133" s="177">
        <v>2738065.636748631</v>
      </c>
      <c r="E1133" s="201"/>
      <c r="F1133" s="201"/>
      <c r="G1133" s="201"/>
      <c r="H1133" s="201"/>
      <c r="I1133" s="201"/>
      <c r="J1133" s="201"/>
      <c r="K1133" s="201"/>
    </row>
    <row r="1134" spans="1:11" s="202" customFormat="1" outlineLevel="2" x14ac:dyDescent="0.2">
      <c r="A1134" s="169" t="s">
        <v>82</v>
      </c>
      <c r="B1134" s="229" t="s">
        <v>408</v>
      </c>
      <c r="C1134" s="177" t="s">
        <v>279</v>
      </c>
      <c r="D1134" s="177">
        <v>11313274.599877544</v>
      </c>
      <c r="E1134" s="201"/>
      <c r="F1134" s="201"/>
      <c r="G1134" s="201"/>
      <c r="H1134" s="201"/>
      <c r="I1134" s="201"/>
      <c r="J1134" s="201"/>
      <c r="K1134" s="201"/>
    </row>
    <row r="1135" spans="1:11" s="202" customFormat="1" outlineLevel="2" x14ac:dyDescent="0.2">
      <c r="A1135" s="169" t="s">
        <v>82</v>
      </c>
      <c r="B1135" s="229" t="s">
        <v>409</v>
      </c>
      <c r="C1135" s="177" t="s">
        <v>860</v>
      </c>
      <c r="D1135" s="177">
        <v>15583.162641608003</v>
      </c>
      <c r="E1135" s="201"/>
      <c r="F1135" s="201"/>
      <c r="G1135" s="201"/>
      <c r="H1135" s="201"/>
      <c r="I1135" s="201"/>
      <c r="J1135" s="201"/>
      <c r="K1135" s="201"/>
    </row>
    <row r="1136" spans="1:11" s="202" customFormat="1" outlineLevel="2" x14ac:dyDescent="0.2">
      <c r="A1136" s="169" t="s">
        <v>82</v>
      </c>
      <c r="B1136" s="229" t="s">
        <v>410</v>
      </c>
      <c r="C1136" s="177" t="s">
        <v>771</v>
      </c>
      <c r="D1136" s="177">
        <v>1340145.1168460615</v>
      </c>
      <c r="E1136" s="201"/>
      <c r="F1136" s="201"/>
      <c r="G1136" s="201"/>
      <c r="H1136" s="201"/>
      <c r="I1136" s="201"/>
      <c r="J1136" s="201"/>
      <c r="K1136" s="201"/>
    </row>
    <row r="1137" spans="1:11" s="202" customFormat="1" outlineLevel="2" x14ac:dyDescent="0.2">
      <c r="A1137" s="169" t="s">
        <v>82</v>
      </c>
      <c r="B1137" s="229" t="s">
        <v>411</v>
      </c>
      <c r="C1137" s="177" t="s">
        <v>772</v>
      </c>
      <c r="D1137" s="177">
        <v>579583.58442266681</v>
      </c>
      <c r="E1137" s="201"/>
      <c r="F1137" s="201"/>
      <c r="G1137" s="201"/>
      <c r="H1137" s="201"/>
      <c r="I1137" s="201"/>
      <c r="J1137" s="201"/>
      <c r="K1137" s="201"/>
    </row>
    <row r="1138" spans="1:11" s="202" customFormat="1" outlineLevel="2" x14ac:dyDescent="0.2">
      <c r="A1138" s="169" t="s">
        <v>82</v>
      </c>
      <c r="B1138" s="229" t="s">
        <v>861</v>
      </c>
      <c r="C1138" s="177" t="s">
        <v>666</v>
      </c>
      <c r="D1138" s="177">
        <v>3669.3819847473756</v>
      </c>
      <c r="E1138" s="201"/>
      <c r="F1138" s="201"/>
      <c r="G1138" s="201"/>
      <c r="H1138" s="201"/>
      <c r="I1138" s="201"/>
      <c r="J1138" s="201"/>
      <c r="K1138" s="201"/>
    </row>
    <row r="1139" spans="1:11" s="202" customFormat="1" outlineLevel="2" x14ac:dyDescent="0.2">
      <c r="A1139" s="169" t="s">
        <v>82</v>
      </c>
      <c r="B1139" s="229" t="s">
        <v>412</v>
      </c>
      <c r="C1139" s="177" t="s">
        <v>667</v>
      </c>
      <c r="D1139" s="177">
        <v>125783.68191864077</v>
      </c>
      <c r="E1139" s="201"/>
      <c r="F1139" s="201"/>
      <c r="G1139" s="201"/>
      <c r="H1139" s="201"/>
      <c r="I1139" s="201"/>
      <c r="J1139" s="201"/>
      <c r="K1139" s="201"/>
    </row>
    <row r="1140" spans="1:11" s="202" customFormat="1" outlineLevel="2" x14ac:dyDescent="0.2">
      <c r="A1140" s="169" t="s">
        <v>82</v>
      </c>
      <c r="B1140" s="229" t="s">
        <v>413</v>
      </c>
      <c r="C1140" s="177" t="s">
        <v>862</v>
      </c>
      <c r="D1140" s="177">
        <v>989454.31722412829</v>
      </c>
      <c r="E1140" s="201"/>
      <c r="F1140" s="201"/>
      <c r="G1140" s="201"/>
      <c r="H1140" s="201"/>
      <c r="I1140" s="201"/>
      <c r="J1140" s="201"/>
      <c r="K1140" s="201"/>
    </row>
    <row r="1141" spans="1:11" s="202" customFormat="1" outlineLevel="2" x14ac:dyDescent="0.2">
      <c r="A1141" s="169" t="s">
        <v>82</v>
      </c>
      <c r="B1141" s="229" t="s">
        <v>414</v>
      </c>
      <c r="C1141" s="177" t="s">
        <v>863</v>
      </c>
      <c r="D1141" s="177">
        <v>6382.5386386610098</v>
      </c>
      <c r="E1141" s="201"/>
      <c r="F1141" s="201"/>
      <c r="G1141" s="201"/>
      <c r="H1141" s="201"/>
      <c r="I1141" s="201"/>
      <c r="J1141" s="201"/>
      <c r="K1141" s="201"/>
    </row>
    <row r="1142" spans="1:11" s="202" customFormat="1" outlineLevel="2" x14ac:dyDescent="0.2">
      <c r="A1142" s="169" t="s">
        <v>82</v>
      </c>
      <c r="B1142" s="229" t="s">
        <v>864</v>
      </c>
      <c r="C1142" s="177" t="s">
        <v>865</v>
      </c>
      <c r="D1142" s="177">
        <v>62461.781583512275</v>
      </c>
      <c r="E1142" s="201"/>
      <c r="F1142" s="201"/>
      <c r="G1142" s="201"/>
      <c r="H1142" s="201"/>
      <c r="I1142" s="201"/>
      <c r="J1142" s="201"/>
      <c r="K1142" s="201"/>
    </row>
    <row r="1143" spans="1:11" s="202" customFormat="1" outlineLevel="2" x14ac:dyDescent="0.2">
      <c r="A1143" s="169" t="s">
        <v>82</v>
      </c>
      <c r="B1143" s="229" t="s">
        <v>419</v>
      </c>
      <c r="C1143" s="177" t="s">
        <v>866</v>
      </c>
      <c r="D1143" s="177">
        <v>1791750.7757663832</v>
      </c>
      <c r="E1143" s="201"/>
      <c r="F1143" s="201"/>
      <c r="G1143" s="201"/>
      <c r="H1143" s="201"/>
      <c r="I1143" s="201"/>
      <c r="J1143" s="201"/>
      <c r="K1143" s="201"/>
    </row>
    <row r="1144" spans="1:11" s="202" customFormat="1" outlineLevel="2" x14ac:dyDescent="0.2">
      <c r="A1144" s="169" t="s">
        <v>82</v>
      </c>
      <c r="B1144" s="229" t="s">
        <v>525</v>
      </c>
      <c r="C1144" s="177" t="s">
        <v>284</v>
      </c>
      <c r="D1144" s="177">
        <v>94726.267015610341</v>
      </c>
      <c r="E1144" s="201"/>
      <c r="F1144" s="201"/>
      <c r="G1144" s="201"/>
      <c r="H1144" s="201"/>
      <c r="I1144" s="201"/>
      <c r="J1144" s="201"/>
      <c r="K1144" s="201"/>
    </row>
    <row r="1145" spans="1:11" s="202" customFormat="1" outlineLevel="2" x14ac:dyDescent="0.2">
      <c r="A1145" s="169" t="s">
        <v>82</v>
      </c>
      <c r="B1145" s="229" t="s">
        <v>420</v>
      </c>
      <c r="C1145" s="177" t="s">
        <v>867</v>
      </c>
      <c r="D1145" s="177">
        <v>40378.347791902859</v>
      </c>
      <c r="E1145" s="201"/>
      <c r="F1145" s="201"/>
      <c r="G1145" s="201"/>
      <c r="H1145" s="201"/>
      <c r="I1145" s="201"/>
      <c r="J1145" s="201"/>
      <c r="K1145" s="201"/>
    </row>
    <row r="1146" spans="1:11" s="202" customFormat="1" outlineLevel="2" x14ac:dyDescent="0.2">
      <c r="A1146" s="169" t="s">
        <v>82</v>
      </c>
      <c r="B1146" s="229" t="s">
        <v>421</v>
      </c>
      <c r="C1146" s="177" t="s">
        <v>868</v>
      </c>
      <c r="D1146" s="177">
        <v>104505.48229279056</v>
      </c>
      <c r="E1146" s="201"/>
      <c r="F1146" s="201"/>
      <c r="G1146" s="201"/>
      <c r="H1146" s="201"/>
      <c r="I1146" s="201"/>
      <c r="J1146" s="201"/>
      <c r="K1146" s="201"/>
    </row>
    <row r="1147" spans="1:11" s="202" customFormat="1" outlineLevel="2" x14ac:dyDescent="0.2">
      <c r="A1147" s="169" t="s">
        <v>82</v>
      </c>
      <c r="B1147" s="229" t="s">
        <v>422</v>
      </c>
      <c r="C1147" s="177" t="s">
        <v>287</v>
      </c>
      <c r="D1147" s="177">
        <v>1955977.5109606048</v>
      </c>
      <c r="E1147" s="201"/>
      <c r="F1147" s="201"/>
      <c r="G1147" s="201"/>
      <c r="H1147" s="201"/>
      <c r="I1147" s="201"/>
      <c r="J1147" s="201"/>
      <c r="K1147" s="201"/>
    </row>
    <row r="1148" spans="1:11" s="202" customFormat="1" outlineLevel="2" x14ac:dyDescent="0.2">
      <c r="A1148" s="169" t="s">
        <v>82</v>
      </c>
      <c r="B1148" s="229" t="s">
        <v>423</v>
      </c>
      <c r="C1148" s="177" t="s">
        <v>288</v>
      </c>
      <c r="D1148" s="177">
        <v>1269924.2943334738</v>
      </c>
      <c r="E1148" s="201"/>
      <c r="F1148" s="201"/>
      <c r="G1148" s="201"/>
      <c r="H1148" s="201"/>
      <c r="I1148" s="201"/>
      <c r="J1148" s="201"/>
      <c r="K1148" s="201"/>
    </row>
    <row r="1149" spans="1:11" s="202" customFormat="1" outlineLevel="2" x14ac:dyDescent="0.2">
      <c r="A1149" s="169" t="s">
        <v>82</v>
      </c>
      <c r="B1149" s="229" t="s">
        <v>869</v>
      </c>
      <c r="C1149" s="177" t="s">
        <v>870</v>
      </c>
      <c r="D1149" s="177">
        <v>152151.22067098701</v>
      </c>
      <c r="E1149" s="201"/>
      <c r="F1149" s="201"/>
      <c r="G1149" s="201"/>
      <c r="H1149" s="201"/>
      <c r="I1149" s="201"/>
      <c r="J1149" s="201"/>
      <c r="K1149" s="201"/>
    </row>
    <row r="1150" spans="1:11" s="202" customFormat="1" outlineLevel="2" x14ac:dyDescent="0.2">
      <c r="A1150" s="169" t="s">
        <v>82</v>
      </c>
      <c r="B1150" s="229" t="s">
        <v>871</v>
      </c>
      <c r="C1150" s="177" t="s">
        <v>675</v>
      </c>
      <c r="D1150" s="177">
        <v>515274.9170070783</v>
      </c>
      <c r="E1150" s="201"/>
      <c r="F1150" s="201"/>
      <c r="G1150" s="201"/>
      <c r="H1150" s="201"/>
      <c r="I1150" s="201"/>
      <c r="J1150" s="201"/>
      <c r="K1150" s="201"/>
    </row>
    <row r="1151" spans="1:11" s="202" customFormat="1" outlineLevel="2" x14ac:dyDescent="0.2">
      <c r="A1151" s="169" t="s">
        <v>82</v>
      </c>
      <c r="B1151" s="229" t="s">
        <v>529</v>
      </c>
      <c r="C1151" s="177" t="s">
        <v>776</v>
      </c>
      <c r="D1151" s="177">
        <v>153597.55051985162</v>
      </c>
      <c r="E1151" s="201"/>
      <c r="F1151" s="201"/>
      <c r="G1151" s="201"/>
      <c r="H1151" s="201"/>
      <c r="I1151" s="201"/>
      <c r="J1151" s="201"/>
      <c r="K1151" s="201"/>
    </row>
    <row r="1152" spans="1:11" s="202" customFormat="1" outlineLevel="2" x14ac:dyDescent="0.2">
      <c r="A1152" s="169" t="s">
        <v>82</v>
      </c>
      <c r="B1152" s="229" t="s">
        <v>530</v>
      </c>
      <c r="C1152" s="177" t="s">
        <v>293</v>
      </c>
      <c r="D1152" s="177">
        <v>1198280.9383045523</v>
      </c>
      <c r="E1152" s="201"/>
      <c r="F1152" s="201"/>
      <c r="G1152" s="201"/>
      <c r="H1152" s="201"/>
      <c r="I1152" s="201"/>
      <c r="J1152" s="201"/>
      <c r="K1152" s="201"/>
    </row>
    <row r="1153" spans="1:11" s="202" customFormat="1" outlineLevel="2" x14ac:dyDescent="0.2">
      <c r="A1153" s="169" t="s">
        <v>82</v>
      </c>
      <c r="B1153" s="229" t="s">
        <v>531</v>
      </c>
      <c r="C1153" s="177" t="s">
        <v>294</v>
      </c>
      <c r="D1153" s="177">
        <v>7471.4862966026349</v>
      </c>
      <c r="E1153" s="201"/>
      <c r="F1153" s="201"/>
      <c r="G1153" s="201"/>
      <c r="H1153" s="201"/>
      <c r="I1153" s="201"/>
      <c r="J1153" s="201"/>
      <c r="K1153" s="201"/>
    </row>
    <row r="1154" spans="1:11" s="202" customFormat="1" outlineLevel="2" x14ac:dyDescent="0.2">
      <c r="A1154" s="169" t="s">
        <v>82</v>
      </c>
      <c r="B1154" s="229" t="s">
        <v>872</v>
      </c>
      <c r="C1154" s="177" t="s">
        <v>296</v>
      </c>
      <c r="D1154" s="177">
        <v>303577.09040274232</v>
      </c>
      <c r="E1154" s="201"/>
      <c r="F1154" s="201"/>
      <c r="G1154" s="201"/>
      <c r="H1154" s="201"/>
      <c r="I1154" s="201"/>
      <c r="J1154" s="201"/>
      <c r="K1154" s="201"/>
    </row>
    <row r="1155" spans="1:11" s="202" customFormat="1" outlineLevel="2" x14ac:dyDescent="0.2">
      <c r="A1155" s="169" t="s">
        <v>82</v>
      </c>
      <c r="B1155" s="229" t="s">
        <v>873</v>
      </c>
      <c r="C1155" s="177" t="s">
        <v>874</v>
      </c>
      <c r="D1155" s="177">
        <v>19502.22</v>
      </c>
      <c r="E1155" s="201"/>
      <c r="F1155" s="201"/>
      <c r="G1155" s="201"/>
      <c r="H1155" s="201"/>
      <c r="I1155" s="201"/>
      <c r="J1155" s="201"/>
      <c r="K1155" s="201"/>
    </row>
    <row r="1156" spans="1:11" s="202" customFormat="1" outlineLevel="2" x14ac:dyDescent="0.2">
      <c r="A1156" s="169" t="s">
        <v>82</v>
      </c>
      <c r="B1156" s="229" t="s">
        <v>427</v>
      </c>
      <c r="C1156" s="177" t="s">
        <v>875</v>
      </c>
      <c r="D1156" s="177">
        <v>11106.52</v>
      </c>
      <c r="E1156" s="201"/>
      <c r="F1156" s="201"/>
      <c r="G1156" s="201"/>
      <c r="H1156" s="201"/>
      <c r="I1156" s="201"/>
      <c r="J1156" s="201"/>
      <c r="K1156" s="201"/>
    </row>
    <row r="1157" spans="1:11" s="202" customFormat="1" outlineLevel="2" x14ac:dyDescent="0.2">
      <c r="A1157" s="169" t="s">
        <v>82</v>
      </c>
      <c r="B1157" s="229" t="s">
        <v>428</v>
      </c>
      <c r="C1157" s="177" t="s">
        <v>876</v>
      </c>
      <c r="D1157" s="177">
        <v>1813194.48</v>
      </c>
      <c r="E1157" s="201"/>
      <c r="F1157" s="201"/>
      <c r="G1157" s="201"/>
      <c r="H1157" s="201"/>
      <c r="I1157" s="201"/>
      <c r="J1157" s="201"/>
      <c r="K1157" s="201"/>
    </row>
    <row r="1158" spans="1:11" s="202" customFormat="1" outlineLevel="2" x14ac:dyDescent="0.2">
      <c r="A1158" s="169" t="s">
        <v>82</v>
      </c>
      <c r="B1158" s="229" t="s">
        <v>429</v>
      </c>
      <c r="C1158" s="177" t="s">
        <v>819</v>
      </c>
      <c r="D1158" s="177">
        <v>30812.170066520761</v>
      </c>
      <c r="E1158" s="201"/>
      <c r="F1158" s="201"/>
      <c r="G1158" s="201"/>
      <c r="H1158" s="201"/>
      <c r="I1158" s="201"/>
      <c r="J1158" s="201"/>
      <c r="K1158" s="201"/>
    </row>
    <row r="1159" spans="1:11" s="202" customFormat="1" outlineLevel="2" x14ac:dyDescent="0.2">
      <c r="A1159" s="169" t="s">
        <v>82</v>
      </c>
      <c r="B1159" s="229" t="s">
        <v>430</v>
      </c>
      <c r="C1159" s="177" t="s">
        <v>677</v>
      </c>
      <c r="D1159" s="177">
        <v>63363.03</v>
      </c>
      <c r="E1159" s="201"/>
      <c r="F1159" s="201"/>
      <c r="G1159" s="201"/>
      <c r="H1159" s="201"/>
      <c r="I1159" s="201"/>
      <c r="J1159" s="201"/>
      <c r="K1159" s="201"/>
    </row>
    <row r="1160" spans="1:11" s="202" customFormat="1" outlineLevel="2" x14ac:dyDescent="0.2">
      <c r="A1160" s="169" t="s">
        <v>82</v>
      </c>
      <c r="B1160" s="229" t="s">
        <v>538</v>
      </c>
      <c r="C1160" s="177" t="s">
        <v>708</v>
      </c>
      <c r="D1160" s="177">
        <v>1601476.04353404</v>
      </c>
      <c r="E1160" s="201"/>
      <c r="F1160" s="201"/>
      <c r="G1160" s="201"/>
      <c r="H1160" s="201"/>
      <c r="I1160" s="201"/>
      <c r="J1160" s="201"/>
      <c r="K1160" s="201"/>
    </row>
    <row r="1161" spans="1:11" s="202" customFormat="1" outlineLevel="2" x14ac:dyDescent="0.2">
      <c r="A1161" s="169" t="s">
        <v>82</v>
      </c>
      <c r="B1161" s="229" t="s">
        <v>431</v>
      </c>
      <c r="C1161" s="177" t="s">
        <v>678</v>
      </c>
      <c r="D1161" s="177">
        <v>1601476.04353404</v>
      </c>
      <c r="E1161" s="201"/>
      <c r="F1161" s="201"/>
      <c r="G1161" s="201"/>
      <c r="H1161" s="201"/>
      <c r="I1161" s="201"/>
      <c r="J1161" s="201"/>
      <c r="K1161" s="201"/>
    </row>
    <row r="1162" spans="1:11" s="202" customFormat="1" outlineLevel="2" x14ac:dyDescent="0.2">
      <c r="A1162" s="169" t="s">
        <v>82</v>
      </c>
      <c r="B1162" s="229" t="s">
        <v>877</v>
      </c>
      <c r="C1162" s="177" t="s">
        <v>705</v>
      </c>
      <c r="D1162" s="177">
        <v>88715.728040459668</v>
      </c>
      <c r="E1162" s="201"/>
      <c r="F1162" s="201"/>
      <c r="G1162" s="201"/>
      <c r="H1162" s="201"/>
      <c r="I1162" s="201"/>
      <c r="J1162" s="201"/>
      <c r="K1162" s="201"/>
    </row>
    <row r="1163" spans="1:11" s="202" customFormat="1" outlineLevel="2" x14ac:dyDescent="0.2">
      <c r="A1163" s="169" t="s">
        <v>82</v>
      </c>
      <c r="B1163" s="229" t="s">
        <v>434</v>
      </c>
      <c r="C1163" s="177" t="s">
        <v>878</v>
      </c>
      <c r="D1163" s="177">
        <v>54507.286108489665</v>
      </c>
      <c r="E1163" s="201"/>
      <c r="F1163" s="201"/>
      <c r="G1163" s="201"/>
      <c r="H1163" s="201"/>
      <c r="I1163" s="201"/>
      <c r="J1163" s="201"/>
      <c r="K1163" s="201"/>
    </row>
    <row r="1164" spans="1:11" s="202" customFormat="1" outlineLevel="2" x14ac:dyDescent="0.2">
      <c r="A1164" s="169" t="s">
        <v>82</v>
      </c>
      <c r="B1164" s="229" t="s">
        <v>879</v>
      </c>
      <c r="C1164" s="177" t="s">
        <v>880</v>
      </c>
      <c r="D1164" s="177">
        <v>19564.55</v>
      </c>
      <c r="E1164" s="201"/>
      <c r="F1164" s="201"/>
      <c r="G1164" s="201"/>
      <c r="H1164" s="201"/>
      <c r="I1164" s="201"/>
      <c r="J1164" s="201"/>
      <c r="K1164" s="201"/>
    </row>
    <row r="1165" spans="1:11" s="202" customFormat="1" outlineLevel="2" x14ac:dyDescent="0.2">
      <c r="A1165" s="169" t="s">
        <v>82</v>
      </c>
      <c r="B1165" s="229" t="s">
        <v>435</v>
      </c>
      <c r="C1165" s="177" t="s">
        <v>679</v>
      </c>
      <c r="D1165" s="177">
        <v>28286.04899899345</v>
      </c>
      <c r="E1165" s="201"/>
      <c r="F1165" s="201"/>
      <c r="G1165" s="201"/>
      <c r="H1165" s="201"/>
      <c r="I1165" s="201"/>
      <c r="J1165" s="201"/>
      <c r="K1165" s="201"/>
    </row>
    <row r="1166" spans="1:11" s="202" customFormat="1" outlineLevel="2" x14ac:dyDescent="0.2">
      <c r="A1166" s="169" t="s">
        <v>82</v>
      </c>
      <c r="B1166" s="229" t="s">
        <v>436</v>
      </c>
      <c r="C1166" s="177" t="s">
        <v>305</v>
      </c>
      <c r="D1166" s="177">
        <v>10895.753564768887</v>
      </c>
      <c r="E1166" s="201"/>
      <c r="F1166" s="201"/>
      <c r="G1166" s="201"/>
      <c r="H1166" s="201"/>
      <c r="I1166" s="201"/>
      <c r="J1166" s="201"/>
      <c r="K1166" s="201"/>
    </row>
    <row r="1167" spans="1:11" s="202" customFormat="1" outlineLevel="2" x14ac:dyDescent="0.2">
      <c r="A1167" s="169" t="s">
        <v>82</v>
      </c>
      <c r="B1167" s="229" t="s">
        <v>437</v>
      </c>
      <c r="C1167" s="177" t="s">
        <v>306</v>
      </c>
      <c r="D1167" s="177">
        <v>12910.124564060941</v>
      </c>
      <c r="E1167" s="201"/>
      <c r="F1167" s="201"/>
      <c r="G1167" s="201"/>
      <c r="H1167" s="201"/>
      <c r="I1167" s="201"/>
      <c r="J1167" s="201"/>
      <c r="K1167" s="201"/>
    </row>
    <row r="1168" spans="1:11" s="202" customFormat="1" outlineLevel="2" x14ac:dyDescent="0.2">
      <c r="A1168" s="169" t="s">
        <v>82</v>
      </c>
      <c r="B1168" s="229" t="s">
        <v>438</v>
      </c>
      <c r="C1168" s="177" t="s">
        <v>881</v>
      </c>
      <c r="D1168" s="177">
        <v>11239.020345844148</v>
      </c>
      <c r="E1168" s="201"/>
      <c r="F1168" s="201"/>
      <c r="G1168" s="201"/>
      <c r="H1168" s="201"/>
      <c r="I1168" s="201"/>
      <c r="J1168" s="201"/>
      <c r="K1168" s="201"/>
    </row>
    <row r="1169" spans="1:11" s="202" customFormat="1" outlineLevel="2" x14ac:dyDescent="0.2">
      <c r="A1169" s="169" t="s">
        <v>82</v>
      </c>
      <c r="B1169" s="229" t="s">
        <v>439</v>
      </c>
      <c r="C1169" s="177" t="s">
        <v>882</v>
      </c>
      <c r="D1169" s="177">
        <v>12008.893119824137</v>
      </c>
      <c r="E1169" s="201"/>
      <c r="F1169" s="201"/>
      <c r="G1169" s="201"/>
      <c r="H1169" s="201"/>
      <c r="I1169" s="201"/>
      <c r="J1169" s="201"/>
      <c r="K1169" s="201"/>
    </row>
    <row r="1170" spans="1:11" s="202" customFormat="1" outlineLevel="2" x14ac:dyDescent="0.2">
      <c r="A1170" s="169" t="s">
        <v>82</v>
      </c>
      <c r="B1170" s="229" t="s">
        <v>440</v>
      </c>
      <c r="C1170" s="177" t="s">
        <v>883</v>
      </c>
      <c r="D1170" s="177">
        <v>309424.87287480308</v>
      </c>
      <c r="E1170" s="201"/>
      <c r="F1170" s="201"/>
      <c r="G1170" s="201"/>
      <c r="H1170" s="201"/>
      <c r="I1170" s="201"/>
      <c r="J1170" s="201"/>
      <c r="K1170" s="201"/>
    </row>
    <row r="1171" spans="1:11" s="202" customFormat="1" outlineLevel="2" x14ac:dyDescent="0.2">
      <c r="A1171" s="169" t="s">
        <v>82</v>
      </c>
      <c r="B1171" s="229" t="s">
        <v>441</v>
      </c>
      <c r="C1171" s="177" t="s">
        <v>310</v>
      </c>
      <c r="D1171" s="177">
        <v>3363.2678464060605</v>
      </c>
      <c r="E1171" s="201"/>
      <c r="F1171" s="201"/>
      <c r="G1171" s="201"/>
      <c r="H1171" s="201"/>
      <c r="I1171" s="201"/>
      <c r="J1171" s="201"/>
      <c r="K1171" s="201"/>
    </row>
    <row r="1172" spans="1:11" s="202" customFormat="1" outlineLevel="2" x14ac:dyDescent="0.2">
      <c r="A1172" s="169" t="s">
        <v>82</v>
      </c>
      <c r="B1172" s="229" t="s">
        <v>442</v>
      </c>
      <c r="C1172" s="177" t="s">
        <v>311</v>
      </c>
      <c r="D1172" s="177">
        <v>140929.04304869269</v>
      </c>
      <c r="E1172" s="201"/>
      <c r="F1172" s="201"/>
      <c r="G1172" s="201"/>
      <c r="H1172" s="201"/>
      <c r="I1172" s="201"/>
      <c r="J1172" s="201"/>
      <c r="K1172" s="201"/>
    </row>
    <row r="1173" spans="1:11" s="202" customFormat="1" outlineLevel="2" x14ac:dyDescent="0.2">
      <c r="A1173" s="169" t="s">
        <v>82</v>
      </c>
      <c r="B1173" s="229" t="s">
        <v>546</v>
      </c>
      <c r="C1173" s="177" t="s">
        <v>884</v>
      </c>
      <c r="D1173" s="177">
        <v>594576.82621803088</v>
      </c>
      <c r="E1173" s="201"/>
      <c r="F1173" s="201"/>
      <c r="G1173" s="201"/>
      <c r="H1173" s="201"/>
      <c r="I1173" s="201"/>
      <c r="J1173" s="201"/>
      <c r="K1173" s="201"/>
    </row>
    <row r="1174" spans="1:11" s="202" customFormat="1" outlineLevel="2" x14ac:dyDescent="0.2">
      <c r="A1174" s="169" t="s">
        <v>82</v>
      </c>
      <c r="B1174" s="229" t="s">
        <v>445</v>
      </c>
      <c r="C1174" s="177" t="s">
        <v>885</v>
      </c>
      <c r="D1174" s="177">
        <v>5673.9107126448807</v>
      </c>
      <c r="E1174" s="201"/>
      <c r="F1174" s="201"/>
      <c r="G1174" s="201"/>
      <c r="H1174" s="201"/>
      <c r="I1174" s="201"/>
      <c r="J1174" s="201"/>
      <c r="K1174" s="201"/>
    </row>
    <row r="1175" spans="1:11" s="202" customFormat="1" outlineLevel="2" x14ac:dyDescent="0.2">
      <c r="A1175" s="169" t="s">
        <v>82</v>
      </c>
      <c r="B1175" s="229" t="s">
        <v>886</v>
      </c>
      <c r="C1175" s="177" t="s">
        <v>887</v>
      </c>
      <c r="D1175" s="177">
        <v>20442111.622820716</v>
      </c>
      <c r="E1175" s="201"/>
      <c r="F1175" s="201"/>
      <c r="G1175" s="201"/>
      <c r="H1175" s="201"/>
      <c r="I1175" s="201"/>
      <c r="J1175" s="201"/>
      <c r="K1175" s="201"/>
    </row>
    <row r="1176" spans="1:11" s="202" customFormat="1" outlineLevel="2" x14ac:dyDescent="0.2">
      <c r="A1176" s="169" t="s">
        <v>82</v>
      </c>
      <c r="B1176" s="229" t="s">
        <v>446</v>
      </c>
      <c r="C1176" s="177" t="s">
        <v>888</v>
      </c>
      <c r="D1176" s="177">
        <v>250773.55804985703</v>
      </c>
      <c r="E1176" s="201"/>
      <c r="F1176" s="201"/>
      <c r="G1176" s="201"/>
      <c r="H1176" s="201"/>
      <c r="I1176" s="201"/>
      <c r="J1176" s="201"/>
      <c r="K1176" s="201"/>
    </row>
    <row r="1177" spans="1:11" s="202" customFormat="1" outlineLevel="2" x14ac:dyDescent="0.2">
      <c r="A1177" s="169" t="s">
        <v>82</v>
      </c>
      <c r="B1177" s="229" t="s">
        <v>447</v>
      </c>
      <c r="C1177" s="177" t="s">
        <v>688</v>
      </c>
      <c r="D1177" s="177">
        <v>69744.281695907572</v>
      </c>
      <c r="E1177" s="201"/>
      <c r="F1177" s="201"/>
      <c r="G1177" s="201"/>
      <c r="H1177" s="201"/>
      <c r="I1177" s="201"/>
      <c r="J1177" s="201"/>
      <c r="K1177" s="201"/>
    </row>
    <row r="1178" spans="1:11" s="202" customFormat="1" outlineLevel="2" x14ac:dyDescent="0.2">
      <c r="A1178" s="169" t="s">
        <v>82</v>
      </c>
      <c r="B1178" s="229" t="s">
        <v>448</v>
      </c>
      <c r="C1178" s="177" t="s">
        <v>689</v>
      </c>
      <c r="D1178" s="177">
        <v>37199.58</v>
      </c>
      <c r="E1178" s="201"/>
      <c r="F1178" s="201"/>
      <c r="G1178" s="201"/>
      <c r="H1178" s="201"/>
      <c r="I1178" s="201"/>
      <c r="J1178" s="201"/>
      <c r="K1178" s="201"/>
    </row>
    <row r="1179" spans="1:11" s="202" customFormat="1" outlineLevel="2" x14ac:dyDescent="0.2">
      <c r="A1179" s="169" t="s">
        <v>82</v>
      </c>
      <c r="B1179" s="229" t="s">
        <v>449</v>
      </c>
      <c r="C1179" s="177" t="s">
        <v>889</v>
      </c>
      <c r="D1179" s="177">
        <v>120000</v>
      </c>
      <c r="E1179" s="201"/>
      <c r="F1179" s="201"/>
      <c r="G1179" s="201"/>
      <c r="H1179" s="201"/>
      <c r="I1179" s="201"/>
      <c r="J1179" s="201"/>
      <c r="K1179" s="201"/>
    </row>
    <row r="1180" spans="1:11" s="202" customFormat="1" outlineLevel="2" x14ac:dyDescent="0.2">
      <c r="A1180" s="169" t="s">
        <v>82</v>
      </c>
      <c r="B1180" s="229" t="s">
        <v>451</v>
      </c>
      <c r="C1180" s="177" t="s">
        <v>794</v>
      </c>
      <c r="D1180" s="177">
        <v>98823.15</v>
      </c>
      <c r="E1180" s="201"/>
      <c r="F1180" s="201"/>
      <c r="G1180" s="201"/>
      <c r="H1180" s="201"/>
      <c r="I1180" s="201"/>
      <c r="J1180" s="201"/>
      <c r="K1180" s="201"/>
    </row>
    <row r="1181" spans="1:11" s="202" customFormat="1" outlineLevel="2" x14ac:dyDescent="0.2">
      <c r="A1181" s="169" t="s">
        <v>82</v>
      </c>
      <c r="B1181" s="229" t="s">
        <v>452</v>
      </c>
      <c r="C1181" s="177" t="s">
        <v>796</v>
      </c>
      <c r="D1181" s="177">
        <v>593.34687412936285</v>
      </c>
      <c r="E1181" s="201"/>
      <c r="F1181" s="201"/>
      <c r="G1181" s="201"/>
      <c r="H1181" s="201"/>
      <c r="I1181" s="201"/>
      <c r="J1181" s="201"/>
      <c r="K1181" s="201"/>
    </row>
    <row r="1182" spans="1:11" s="202" customFormat="1" outlineLevel="2" x14ac:dyDescent="0.2">
      <c r="A1182" s="169" t="s">
        <v>82</v>
      </c>
      <c r="B1182" s="229" t="s">
        <v>453</v>
      </c>
      <c r="C1182" s="177" t="s">
        <v>890</v>
      </c>
      <c r="D1182" s="177">
        <v>773830.95633428765</v>
      </c>
      <c r="E1182" s="201"/>
      <c r="F1182" s="201"/>
      <c r="G1182" s="201"/>
      <c r="H1182" s="201"/>
      <c r="I1182" s="201"/>
      <c r="J1182" s="201"/>
      <c r="K1182" s="201"/>
    </row>
    <row r="1183" spans="1:11" s="202" customFormat="1" outlineLevel="2" x14ac:dyDescent="0.2">
      <c r="A1183" s="169" t="s">
        <v>82</v>
      </c>
      <c r="B1183" s="229" t="s">
        <v>554</v>
      </c>
      <c r="C1183" s="177" t="s">
        <v>326</v>
      </c>
      <c r="D1183" s="177">
        <v>2113651.9782188521</v>
      </c>
      <c r="E1183" s="201"/>
      <c r="F1183" s="201"/>
      <c r="G1183" s="201"/>
      <c r="H1183" s="201"/>
      <c r="I1183" s="201"/>
      <c r="J1183" s="201"/>
      <c r="K1183" s="201"/>
    </row>
    <row r="1184" spans="1:11" s="202" customFormat="1" outlineLevel="2" x14ac:dyDescent="0.2">
      <c r="A1184" s="169" t="s">
        <v>82</v>
      </c>
      <c r="B1184" s="229" t="s">
        <v>454</v>
      </c>
      <c r="C1184" s="177" t="s">
        <v>327</v>
      </c>
      <c r="D1184" s="177">
        <v>51979.633425149994</v>
      </c>
      <c r="E1184" s="201"/>
      <c r="F1184" s="201"/>
      <c r="G1184" s="201"/>
      <c r="H1184" s="201"/>
      <c r="I1184" s="201"/>
      <c r="J1184" s="201"/>
      <c r="K1184" s="201"/>
    </row>
    <row r="1185" spans="1:11" s="202" customFormat="1" outlineLevel="2" x14ac:dyDescent="0.2">
      <c r="A1185" s="169" t="s">
        <v>82</v>
      </c>
      <c r="B1185" s="229" t="s">
        <v>455</v>
      </c>
      <c r="C1185" s="177" t="s">
        <v>693</v>
      </c>
      <c r="D1185" s="177">
        <v>2654.446542157676</v>
      </c>
      <c r="E1185" s="201"/>
      <c r="F1185" s="201"/>
      <c r="G1185" s="201"/>
      <c r="H1185" s="201"/>
      <c r="I1185" s="201"/>
      <c r="J1185" s="201"/>
      <c r="K1185" s="201"/>
    </row>
    <row r="1186" spans="1:11" s="202" customFormat="1" outlineLevel="2" x14ac:dyDescent="0.2">
      <c r="A1186" s="169" t="s">
        <v>82</v>
      </c>
      <c r="B1186" s="229" t="s">
        <v>457</v>
      </c>
      <c r="C1186" s="177" t="s">
        <v>891</v>
      </c>
      <c r="D1186" s="177">
        <v>19467.746062684055</v>
      </c>
      <c r="E1186" s="201"/>
      <c r="F1186" s="201"/>
      <c r="G1186" s="201"/>
      <c r="H1186" s="201"/>
      <c r="I1186" s="201"/>
      <c r="J1186" s="201"/>
      <c r="K1186" s="201"/>
    </row>
    <row r="1187" spans="1:11" s="202" customFormat="1" outlineLevel="2" x14ac:dyDescent="0.2">
      <c r="A1187" s="169" t="s">
        <v>82</v>
      </c>
      <c r="B1187" s="229" t="s">
        <v>563</v>
      </c>
      <c r="C1187" s="177" t="s">
        <v>892</v>
      </c>
      <c r="D1187" s="177">
        <v>447158.28017808066</v>
      </c>
      <c r="E1187" s="201"/>
      <c r="F1187" s="201"/>
      <c r="G1187" s="201"/>
      <c r="H1187" s="201"/>
      <c r="I1187" s="201"/>
      <c r="J1187" s="201"/>
      <c r="K1187" s="201"/>
    </row>
    <row r="1188" spans="1:11" s="202" customFormat="1" outlineLevel="2" x14ac:dyDescent="0.2">
      <c r="A1188" s="169" t="s">
        <v>82</v>
      </c>
      <c r="B1188" s="229" t="s">
        <v>458</v>
      </c>
      <c r="C1188" s="177" t="s">
        <v>893</v>
      </c>
      <c r="D1188" s="177">
        <v>5753131.9762983005</v>
      </c>
      <c r="E1188" s="201"/>
      <c r="F1188" s="201"/>
      <c r="G1188" s="201"/>
      <c r="H1188" s="201"/>
      <c r="I1188" s="201"/>
      <c r="J1188" s="201"/>
      <c r="K1188" s="201"/>
    </row>
    <row r="1189" spans="1:11" s="202" customFormat="1" outlineLevel="2" x14ac:dyDescent="0.2">
      <c r="A1189" s="169" t="s">
        <v>82</v>
      </c>
      <c r="B1189" s="229" t="s">
        <v>566</v>
      </c>
      <c r="C1189" s="177" t="s">
        <v>894</v>
      </c>
      <c r="D1189" s="177">
        <v>133624.82124861985</v>
      </c>
      <c r="E1189" s="201"/>
      <c r="F1189" s="201"/>
      <c r="G1189" s="201"/>
      <c r="H1189" s="201"/>
      <c r="I1189" s="201"/>
      <c r="J1189" s="201"/>
      <c r="K1189" s="201"/>
    </row>
    <row r="1190" spans="1:11" s="202" customFormat="1" outlineLevel="2" x14ac:dyDescent="0.2">
      <c r="A1190" s="169" t="s">
        <v>82</v>
      </c>
      <c r="B1190" s="229" t="s">
        <v>570</v>
      </c>
      <c r="C1190" s="177" t="s">
        <v>732</v>
      </c>
      <c r="D1190" s="177">
        <v>97729.362099087579</v>
      </c>
      <c r="E1190" s="201"/>
      <c r="F1190" s="201"/>
      <c r="G1190" s="201"/>
      <c r="H1190" s="201"/>
      <c r="I1190" s="201"/>
      <c r="J1190" s="201"/>
      <c r="K1190" s="201"/>
    </row>
    <row r="1191" spans="1:11" s="202" customFormat="1" outlineLevel="2" x14ac:dyDescent="0.2">
      <c r="A1191" s="169" t="s">
        <v>82</v>
      </c>
      <c r="B1191" s="229" t="s">
        <v>895</v>
      </c>
      <c r="C1191" s="177" t="s">
        <v>715</v>
      </c>
      <c r="D1191" s="177">
        <v>64840.571659462585</v>
      </c>
      <c r="E1191" s="201"/>
      <c r="F1191" s="201"/>
      <c r="G1191" s="201"/>
      <c r="H1191" s="201"/>
      <c r="I1191" s="201"/>
      <c r="J1191" s="201"/>
      <c r="K1191" s="201"/>
    </row>
    <row r="1192" spans="1:11" s="203" customFormat="1" outlineLevel="2" x14ac:dyDescent="0.2">
      <c r="A1192" s="169" t="s">
        <v>82</v>
      </c>
      <c r="B1192" s="229" t="s">
        <v>571</v>
      </c>
      <c r="C1192" s="177" t="s">
        <v>896</v>
      </c>
      <c r="D1192" s="177">
        <v>3067.1140883175062</v>
      </c>
      <c r="E1192" s="171"/>
      <c r="F1192" s="171"/>
      <c r="G1192" s="171"/>
      <c r="H1192" s="171"/>
      <c r="I1192" s="171"/>
      <c r="J1192" s="171"/>
      <c r="K1192" s="171"/>
    </row>
    <row r="1193" spans="1:11" s="203" customFormat="1" outlineLevel="2" x14ac:dyDescent="0.2">
      <c r="A1193" s="169" t="s">
        <v>82</v>
      </c>
      <c r="B1193" s="229" t="s">
        <v>897</v>
      </c>
      <c r="C1193" s="177" t="s">
        <v>809</v>
      </c>
      <c r="D1193" s="177">
        <v>3952134.0653010639</v>
      </c>
      <c r="E1193" s="171"/>
      <c r="F1193" s="171"/>
      <c r="G1193" s="171"/>
      <c r="H1193" s="171"/>
      <c r="I1193" s="171"/>
      <c r="J1193" s="171"/>
      <c r="K1193" s="171"/>
    </row>
    <row r="1194" spans="1:11" s="203" customFormat="1" outlineLevel="2" x14ac:dyDescent="0.2">
      <c r="A1194" s="169" t="s">
        <v>82</v>
      </c>
      <c r="B1194" s="229" t="s">
        <v>462</v>
      </c>
      <c r="C1194" s="177" t="s">
        <v>898</v>
      </c>
      <c r="D1194" s="177">
        <v>384270.03482857603</v>
      </c>
      <c r="E1194" s="171"/>
      <c r="F1194" s="171"/>
      <c r="G1194" s="171"/>
      <c r="H1194" s="171"/>
      <c r="I1194" s="171"/>
      <c r="J1194" s="171"/>
      <c r="K1194" s="171"/>
    </row>
    <row r="1195" spans="1:11" s="203" customFormat="1" outlineLevel="2" x14ac:dyDescent="0.2">
      <c r="A1195" s="169" t="s">
        <v>82</v>
      </c>
      <c r="B1195" s="229" t="s">
        <v>463</v>
      </c>
      <c r="C1195" s="177" t="s">
        <v>336</v>
      </c>
      <c r="D1195" s="177">
        <v>897964.30458954244</v>
      </c>
      <c r="E1195" s="171"/>
      <c r="F1195" s="171"/>
      <c r="G1195" s="171"/>
      <c r="H1195" s="171"/>
      <c r="I1195" s="171"/>
      <c r="J1195" s="171"/>
      <c r="K1195" s="171"/>
    </row>
    <row r="1196" spans="1:11" s="203" customFormat="1" outlineLevel="2" x14ac:dyDescent="0.2">
      <c r="A1196" s="169" t="s">
        <v>82</v>
      </c>
      <c r="B1196" s="229" t="s">
        <v>464</v>
      </c>
      <c r="C1196" s="177" t="s">
        <v>337</v>
      </c>
      <c r="D1196" s="177">
        <v>3113.5096500367094</v>
      </c>
      <c r="E1196" s="171"/>
      <c r="F1196" s="171"/>
      <c r="G1196" s="171"/>
      <c r="H1196" s="171"/>
      <c r="I1196" s="171"/>
      <c r="J1196" s="171"/>
      <c r="K1196" s="171"/>
    </row>
    <row r="1197" spans="1:11" s="203" customFormat="1" outlineLevel="2" x14ac:dyDescent="0.2">
      <c r="A1197" s="169" t="s">
        <v>82</v>
      </c>
      <c r="B1197" s="229" t="s">
        <v>465</v>
      </c>
      <c r="C1197" s="177" t="s">
        <v>852</v>
      </c>
      <c r="D1197" s="177">
        <v>2345.5938797819181</v>
      </c>
      <c r="E1197" s="171"/>
      <c r="F1197" s="171"/>
      <c r="G1197" s="171"/>
      <c r="H1197" s="171"/>
      <c r="I1197" s="171"/>
      <c r="J1197" s="171"/>
      <c r="K1197" s="171"/>
    </row>
    <row r="1198" spans="1:11" s="203" customFormat="1" outlineLevel="2" x14ac:dyDescent="0.2">
      <c r="A1198" s="169" t="s">
        <v>82</v>
      </c>
      <c r="B1198" s="229" t="s">
        <v>510</v>
      </c>
      <c r="C1198" s="177" t="s">
        <v>310</v>
      </c>
      <c r="D1198" s="177">
        <v>132750.62014442624</v>
      </c>
      <c r="E1198" s="171"/>
      <c r="F1198" s="171"/>
      <c r="G1198" s="171"/>
      <c r="H1198" s="171"/>
      <c r="I1198" s="171"/>
      <c r="J1198" s="171"/>
      <c r="K1198" s="171"/>
    </row>
    <row r="1199" spans="1:11" s="203" customFormat="1" outlineLevel="2" x14ac:dyDescent="0.2">
      <c r="A1199" s="169" t="s">
        <v>82</v>
      </c>
      <c r="B1199" s="229" t="s">
        <v>511</v>
      </c>
      <c r="C1199" s="177" t="s">
        <v>311</v>
      </c>
      <c r="D1199" s="177">
        <v>945353.2707290207</v>
      </c>
      <c r="E1199" s="171"/>
      <c r="F1199" s="171"/>
      <c r="G1199" s="171"/>
      <c r="H1199" s="171"/>
      <c r="I1199" s="171"/>
      <c r="J1199" s="171"/>
      <c r="K1199" s="171"/>
    </row>
    <row r="1200" spans="1:11" s="203" customFormat="1" outlineLevel="2" x14ac:dyDescent="0.2">
      <c r="A1200" s="169" t="s">
        <v>82</v>
      </c>
      <c r="B1200" s="229" t="s">
        <v>512</v>
      </c>
      <c r="C1200" s="177" t="s">
        <v>312</v>
      </c>
      <c r="D1200" s="177">
        <v>53328753.50852754</v>
      </c>
      <c r="E1200" s="171"/>
      <c r="F1200" s="171"/>
      <c r="G1200" s="171"/>
      <c r="H1200" s="171"/>
      <c r="I1200" s="171"/>
      <c r="J1200" s="171"/>
      <c r="K1200" s="171"/>
    </row>
    <row r="1201" spans="1:11" s="203" customFormat="1" outlineLevel="2" x14ac:dyDescent="0.2">
      <c r="A1201" s="169" t="s">
        <v>82</v>
      </c>
      <c r="B1201" s="229" t="s">
        <v>513</v>
      </c>
      <c r="C1201" s="177" t="s">
        <v>715</v>
      </c>
      <c r="D1201" s="177">
        <v>31353.854124223737</v>
      </c>
      <c r="E1201" s="171"/>
      <c r="F1201" s="171"/>
      <c r="G1201" s="171"/>
      <c r="H1201" s="171"/>
      <c r="I1201" s="171"/>
      <c r="J1201" s="171"/>
      <c r="K1201" s="171"/>
    </row>
    <row r="1202" spans="1:11" s="203" customFormat="1" outlineLevel="2" x14ac:dyDescent="0.2">
      <c r="A1202" s="169" t="s">
        <v>82</v>
      </c>
      <c r="B1202" s="229" t="s">
        <v>514</v>
      </c>
      <c r="C1202" s="177" t="s">
        <v>899</v>
      </c>
      <c r="D1202" s="177">
        <v>273102.39857074281</v>
      </c>
      <c r="E1202" s="171"/>
      <c r="F1202" s="171"/>
      <c r="G1202" s="171"/>
      <c r="H1202" s="171"/>
      <c r="I1202" s="171"/>
      <c r="J1202" s="171"/>
      <c r="K1202" s="171"/>
    </row>
    <row r="1203" spans="1:11" s="203" customFormat="1" outlineLevel="2" x14ac:dyDescent="0.2">
      <c r="A1203" s="169" t="s">
        <v>82</v>
      </c>
      <c r="B1203" s="229" t="s">
        <v>900</v>
      </c>
      <c r="C1203" s="177" t="s">
        <v>785</v>
      </c>
      <c r="D1203" s="177">
        <v>221821.31658212363</v>
      </c>
      <c r="E1203" s="171"/>
      <c r="F1203" s="171"/>
      <c r="G1203" s="171"/>
      <c r="H1203" s="171"/>
      <c r="I1203" s="171"/>
      <c r="J1203" s="171"/>
      <c r="K1203" s="171"/>
    </row>
    <row r="1204" spans="1:11" s="203" customFormat="1" outlineLevel="1" x14ac:dyDescent="0.2">
      <c r="A1204" s="209" t="s">
        <v>1020</v>
      </c>
      <c r="B1204" s="229"/>
      <c r="C1204" s="177"/>
      <c r="D1204" s="177">
        <f>SUBTOTAL(9,D1133:D1203)</f>
        <v>121848390.41834907</v>
      </c>
      <c r="E1204" s="171"/>
      <c r="F1204" s="171"/>
      <c r="G1204" s="171"/>
      <c r="H1204" s="171"/>
      <c r="I1204" s="171"/>
      <c r="J1204" s="171"/>
      <c r="K1204" s="171"/>
    </row>
    <row r="1205" spans="1:11" s="203" customFormat="1" outlineLevel="2" x14ac:dyDescent="0.2">
      <c r="A1205" s="169" t="s">
        <v>101</v>
      </c>
      <c r="B1205" s="229" t="s">
        <v>472</v>
      </c>
      <c r="C1205" s="177" t="s">
        <v>278</v>
      </c>
      <c r="D1205" s="177">
        <v>84264</v>
      </c>
      <c r="E1205" s="171"/>
      <c r="F1205" s="171"/>
      <c r="G1205" s="171"/>
      <c r="H1205" s="171"/>
      <c r="I1205" s="171"/>
      <c r="J1205" s="171"/>
      <c r="K1205" s="171"/>
    </row>
    <row r="1206" spans="1:11" s="203" customFormat="1" outlineLevel="2" x14ac:dyDescent="0.2">
      <c r="A1206" s="169" t="s">
        <v>101</v>
      </c>
      <c r="B1206" s="229" t="s">
        <v>474</v>
      </c>
      <c r="C1206" s="177" t="s">
        <v>771</v>
      </c>
      <c r="D1206" s="177">
        <v>28393</v>
      </c>
      <c r="E1206" s="171"/>
      <c r="F1206" s="171"/>
      <c r="G1206" s="171"/>
      <c r="H1206" s="171"/>
      <c r="I1206" s="171"/>
      <c r="J1206" s="171"/>
      <c r="K1206" s="171"/>
    </row>
    <row r="1207" spans="1:11" s="203" customFormat="1" outlineLevel="2" x14ac:dyDescent="0.2">
      <c r="A1207" s="169" t="s">
        <v>101</v>
      </c>
      <c r="B1207" s="229" t="s">
        <v>475</v>
      </c>
      <c r="C1207" s="177" t="s">
        <v>772</v>
      </c>
      <c r="D1207" s="177">
        <v>9360</v>
      </c>
      <c r="E1207" s="171"/>
      <c r="F1207" s="171"/>
      <c r="G1207" s="171"/>
      <c r="H1207" s="171"/>
      <c r="I1207" s="171"/>
      <c r="J1207" s="171"/>
      <c r="K1207" s="171"/>
    </row>
    <row r="1208" spans="1:11" s="203" customFormat="1" outlineLevel="2" x14ac:dyDescent="0.2">
      <c r="A1208" s="169" t="s">
        <v>101</v>
      </c>
      <c r="B1208" s="229" t="s">
        <v>483</v>
      </c>
      <c r="C1208" s="177" t="s">
        <v>283</v>
      </c>
      <c r="D1208" s="177">
        <v>1500</v>
      </c>
      <c r="E1208" s="171"/>
      <c r="F1208" s="171"/>
      <c r="G1208" s="171"/>
      <c r="H1208" s="171"/>
      <c r="I1208" s="171"/>
      <c r="J1208" s="171"/>
      <c r="K1208" s="171"/>
    </row>
    <row r="1209" spans="1:11" s="203" customFormat="1" outlineLevel="2" x14ac:dyDescent="0.2">
      <c r="A1209" s="169" t="s">
        <v>101</v>
      </c>
      <c r="B1209" s="229" t="s">
        <v>773</v>
      </c>
      <c r="C1209" s="177" t="s">
        <v>284</v>
      </c>
      <c r="D1209" s="177">
        <v>256452</v>
      </c>
      <c r="E1209" s="171"/>
      <c r="F1209" s="171"/>
      <c r="G1209" s="171"/>
      <c r="H1209" s="171"/>
      <c r="I1209" s="171"/>
      <c r="J1209" s="171"/>
      <c r="K1209" s="171"/>
    </row>
    <row r="1210" spans="1:11" s="203" customFormat="1" outlineLevel="2" x14ac:dyDescent="0.2">
      <c r="A1210" s="169" t="s">
        <v>101</v>
      </c>
      <c r="B1210" s="229" t="s">
        <v>484</v>
      </c>
      <c r="C1210" s="177" t="s">
        <v>287</v>
      </c>
      <c r="D1210" s="177">
        <v>39693.42</v>
      </c>
      <c r="E1210" s="171"/>
      <c r="F1210" s="171"/>
      <c r="G1210" s="171"/>
      <c r="H1210" s="171"/>
      <c r="I1210" s="171"/>
      <c r="J1210" s="171"/>
      <c r="K1210" s="171"/>
    </row>
    <row r="1211" spans="1:11" s="203" customFormat="1" outlineLevel="2" x14ac:dyDescent="0.2">
      <c r="A1211" s="169" t="s">
        <v>101</v>
      </c>
      <c r="B1211" s="229" t="s">
        <v>485</v>
      </c>
      <c r="C1211" s="177" t="s">
        <v>288</v>
      </c>
      <c r="D1211" s="177">
        <v>28393</v>
      </c>
      <c r="E1211" s="171"/>
      <c r="F1211" s="171"/>
      <c r="G1211" s="171"/>
      <c r="H1211" s="171"/>
      <c r="I1211" s="171"/>
      <c r="J1211" s="171"/>
      <c r="K1211" s="171"/>
    </row>
    <row r="1212" spans="1:11" s="203" customFormat="1" outlineLevel="2" x14ac:dyDescent="0.2">
      <c r="A1212" s="169" t="s">
        <v>101</v>
      </c>
      <c r="B1212" s="229" t="s">
        <v>774</v>
      </c>
      <c r="C1212" s="177" t="s">
        <v>775</v>
      </c>
      <c r="D1212" s="177">
        <v>4258.95</v>
      </c>
      <c r="E1212" s="171"/>
      <c r="F1212" s="171"/>
      <c r="G1212" s="171"/>
      <c r="H1212" s="171"/>
      <c r="I1212" s="171"/>
      <c r="J1212" s="171"/>
      <c r="K1212" s="171"/>
    </row>
    <row r="1213" spans="1:11" s="203" customFormat="1" outlineLevel="2" x14ac:dyDescent="0.2">
      <c r="A1213" s="169" t="s">
        <v>101</v>
      </c>
      <c r="B1213" s="229" t="s">
        <v>487</v>
      </c>
      <c r="C1213" s="177" t="s">
        <v>776</v>
      </c>
      <c r="D1213" s="177">
        <v>15800</v>
      </c>
      <c r="E1213" s="171"/>
      <c r="F1213" s="171"/>
      <c r="G1213" s="171"/>
      <c r="H1213" s="171"/>
      <c r="I1213" s="171"/>
      <c r="J1213" s="171"/>
      <c r="K1213" s="171"/>
    </row>
    <row r="1214" spans="1:11" s="203" customFormat="1" outlineLevel="2" x14ac:dyDescent="0.2">
      <c r="A1214" s="169" t="s">
        <v>101</v>
      </c>
      <c r="B1214" s="229" t="s">
        <v>488</v>
      </c>
      <c r="C1214" s="177" t="s">
        <v>293</v>
      </c>
      <c r="D1214" s="177">
        <v>67360</v>
      </c>
      <c r="E1214" s="171"/>
      <c r="F1214" s="171"/>
      <c r="G1214" s="171"/>
      <c r="H1214" s="171"/>
      <c r="I1214" s="171"/>
      <c r="J1214" s="171"/>
      <c r="K1214" s="171"/>
    </row>
    <row r="1215" spans="1:11" s="203" customFormat="1" outlineLevel="2" x14ac:dyDescent="0.2">
      <c r="A1215" s="169" t="s">
        <v>101</v>
      </c>
      <c r="B1215" s="229" t="s">
        <v>489</v>
      </c>
      <c r="C1215" s="177" t="s">
        <v>294</v>
      </c>
      <c r="D1215" s="177">
        <v>12000</v>
      </c>
      <c r="E1215" s="171"/>
      <c r="F1215" s="171"/>
      <c r="G1215" s="171"/>
      <c r="H1215" s="171"/>
      <c r="I1215" s="171"/>
      <c r="J1215" s="171"/>
      <c r="K1215" s="171"/>
    </row>
    <row r="1216" spans="1:11" s="203" customFormat="1" outlineLevel="2" x14ac:dyDescent="0.2">
      <c r="A1216" s="169" t="s">
        <v>101</v>
      </c>
      <c r="B1216" s="229" t="s">
        <v>490</v>
      </c>
      <c r="C1216" s="177" t="s">
        <v>296</v>
      </c>
      <c r="D1216" s="177">
        <v>1720</v>
      </c>
      <c r="E1216" s="171"/>
      <c r="F1216" s="171"/>
      <c r="G1216" s="171"/>
      <c r="H1216" s="171"/>
      <c r="I1216" s="171"/>
      <c r="J1216" s="171"/>
      <c r="K1216" s="171"/>
    </row>
    <row r="1217" spans="1:11" s="203" customFormat="1" outlineLevel="2" x14ac:dyDescent="0.2">
      <c r="A1217" s="169" t="s">
        <v>101</v>
      </c>
      <c r="B1217" s="229" t="s">
        <v>777</v>
      </c>
      <c r="C1217" s="177" t="s">
        <v>778</v>
      </c>
      <c r="D1217" s="177">
        <v>990</v>
      </c>
      <c r="E1217" s="171"/>
      <c r="F1217" s="171"/>
      <c r="G1217" s="171"/>
      <c r="H1217" s="171"/>
      <c r="I1217" s="171"/>
      <c r="J1217" s="171"/>
      <c r="K1217" s="171"/>
    </row>
    <row r="1218" spans="1:11" s="203" customFormat="1" outlineLevel="2" x14ac:dyDescent="0.2">
      <c r="A1218" s="169" t="s">
        <v>101</v>
      </c>
      <c r="B1218" s="229" t="s">
        <v>779</v>
      </c>
      <c r="C1218" s="177" t="s">
        <v>780</v>
      </c>
      <c r="D1218" s="177">
        <v>125</v>
      </c>
      <c r="E1218" s="171"/>
      <c r="F1218" s="171"/>
      <c r="G1218" s="171"/>
      <c r="H1218" s="171"/>
      <c r="I1218" s="171"/>
      <c r="J1218" s="171"/>
      <c r="K1218" s="171"/>
    </row>
    <row r="1219" spans="1:11" s="203" customFormat="1" outlineLevel="2" x14ac:dyDescent="0.2">
      <c r="A1219" s="169" t="s">
        <v>101</v>
      </c>
      <c r="B1219" s="229" t="s">
        <v>491</v>
      </c>
      <c r="C1219" s="177" t="s">
        <v>708</v>
      </c>
      <c r="D1219" s="177">
        <v>159420</v>
      </c>
      <c r="E1219" s="171"/>
      <c r="F1219" s="171"/>
      <c r="G1219" s="171"/>
      <c r="H1219" s="171"/>
      <c r="I1219" s="171"/>
      <c r="J1219" s="171"/>
      <c r="K1219" s="171"/>
    </row>
    <row r="1220" spans="1:11" s="203" customFormat="1" outlineLevel="2" x14ac:dyDescent="0.2">
      <c r="A1220" s="169" t="s">
        <v>101</v>
      </c>
      <c r="B1220" s="229" t="s">
        <v>781</v>
      </c>
      <c r="C1220" s="177" t="s">
        <v>678</v>
      </c>
      <c r="D1220" s="177">
        <v>124070</v>
      </c>
      <c r="E1220" s="171"/>
      <c r="F1220" s="171"/>
      <c r="G1220" s="171"/>
      <c r="H1220" s="171"/>
      <c r="I1220" s="171"/>
      <c r="J1220" s="171"/>
      <c r="K1220" s="171"/>
    </row>
    <row r="1221" spans="1:11" s="203" customFormat="1" outlineLevel="2" x14ac:dyDescent="0.2">
      <c r="A1221" s="169" t="s">
        <v>101</v>
      </c>
      <c r="B1221" s="229" t="s">
        <v>782</v>
      </c>
      <c r="C1221" s="177" t="s">
        <v>301</v>
      </c>
      <c r="D1221" s="177">
        <v>18600</v>
      </c>
      <c r="E1221" s="171"/>
      <c r="F1221" s="171"/>
      <c r="G1221" s="171"/>
      <c r="H1221" s="171"/>
      <c r="I1221" s="171"/>
      <c r="J1221" s="171"/>
      <c r="K1221" s="171"/>
    </row>
    <row r="1222" spans="1:11" s="203" customFormat="1" outlineLevel="2" x14ac:dyDescent="0.2">
      <c r="A1222" s="169" t="s">
        <v>101</v>
      </c>
      <c r="B1222" s="229" t="s">
        <v>783</v>
      </c>
      <c r="C1222" s="177" t="s">
        <v>304</v>
      </c>
      <c r="D1222" s="177">
        <v>90250</v>
      </c>
      <c r="E1222" s="171"/>
      <c r="F1222" s="171"/>
      <c r="G1222" s="171"/>
      <c r="H1222" s="171"/>
      <c r="I1222" s="171"/>
      <c r="J1222" s="171"/>
      <c r="K1222" s="171"/>
    </row>
    <row r="1223" spans="1:11" s="203" customFormat="1" outlineLevel="2" x14ac:dyDescent="0.2">
      <c r="A1223" s="169" t="s">
        <v>101</v>
      </c>
      <c r="B1223" s="229" t="s">
        <v>784</v>
      </c>
      <c r="C1223" s="177" t="s">
        <v>785</v>
      </c>
      <c r="D1223" s="177">
        <v>52225</v>
      </c>
      <c r="E1223" s="171"/>
      <c r="F1223" s="171"/>
      <c r="G1223" s="171"/>
      <c r="H1223" s="171"/>
      <c r="I1223" s="171"/>
      <c r="J1223" s="171"/>
      <c r="K1223" s="171"/>
    </row>
    <row r="1224" spans="1:11" s="203" customFormat="1" outlineLevel="2" x14ac:dyDescent="0.2">
      <c r="A1224" s="169" t="s">
        <v>101</v>
      </c>
      <c r="B1224" s="229" t="s">
        <v>786</v>
      </c>
      <c r="C1224" s="177" t="s">
        <v>310</v>
      </c>
      <c r="D1224" s="177">
        <v>100</v>
      </c>
      <c r="E1224" s="171"/>
      <c r="F1224" s="171"/>
      <c r="G1224" s="171"/>
      <c r="H1224" s="171"/>
      <c r="I1224" s="171"/>
      <c r="J1224" s="171"/>
      <c r="K1224" s="171"/>
    </row>
    <row r="1225" spans="1:11" s="203" customFormat="1" outlineLevel="2" x14ac:dyDescent="0.2">
      <c r="A1225" s="169" t="s">
        <v>101</v>
      </c>
      <c r="B1225" s="229" t="s">
        <v>493</v>
      </c>
      <c r="C1225" s="177" t="s">
        <v>311</v>
      </c>
      <c r="D1225" s="177">
        <v>2200</v>
      </c>
      <c r="E1225" s="171"/>
      <c r="F1225" s="171"/>
      <c r="G1225" s="171"/>
      <c r="H1225" s="171"/>
      <c r="I1225" s="171"/>
      <c r="J1225" s="171"/>
      <c r="K1225" s="171"/>
    </row>
    <row r="1226" spans="1:11" s="203" customFormat="1" outlineLevel="2" x14ac:dyDescent="0.2">
      <c r="A1226" s="169" t="s">
        <v>101</v>
      </c>
      <c r="B1226" s="229" t="s">
        <v>787</v>
      </c>
      <c r="C1226" s="177" t="s">
        <v>788</v>
      </c>
      <c r="D1226" s="177">
        <v>23500</v>
      </c>
      <c r="E1226" s="171"/>
      <c r="F1226" s="171"/>
      <c r="G1226" s="171"/>
      <c r="H1226" s="171"/>
      <c r="I1226" s="171"/>
      <c r="J1226" s="171"/>
      <c r="K1226" s="171"/>
    </row>
    <row r="1227" spans="1:11" s="203" customFormat="1" outlineLevel="2" x14ac:dyDescent="0.2">
      <c r="A1227" s="169" t="s">
        <v>101</v>
      </c>
      <c r="B1227" s="229" t="s">
        <v>496</v>
      </c>
      <c r="C1227" s="177" t="s">
        <v>789</v>
      </c>
      <c r="D1227" s="177">
        <v>5000</v>
      </c>
      <c r="E1227" s="171"/>
      <c r="F1227" s="171"/>
      <c r="G1227" s="171"/>
      <c r="H1227" s="171"/>
      <c r="I1227" s="171"/>
      <c r="J1227" s="171"/>
      <c r="K1227" s="171"/>
    </row>
    <row r="1228" spans="1:11" s="203" customFormat="1" outlineLevel="2" x14ac:dyDescent="0.2">
      <c r="A1228" s="169" t="s">
        <v>101</v>
      </c>
      <c r="B1228" s="229" t="s">
        <v>497</v>
      </c>
      <c r="C1228" s="177" t="s">
        <v>785</v>
      </c>
      <c r="D1228" s="177">
        <v>50000</v>
      </c>
      <c r="E1228" s="171"/>
      <c r="F1228" s="171"/>
      <c r="G1228" s="171"/>
      <c r="H1228" s="171"/>
      <c r="I1228" s="171"/>
      <c r="J1228" s="171"/>
      <c r="K1228" s="171"/>
    </row>
    <row r="1229" spans="1:11" s="203" customFormat="1" outlineLevel="2" x14ac:dyDescent="0.2">
      <c r="A1229" s="169" t="s">
        <v>101</v>
      </c>
      <c r="B1229" s="229" t="s">
        <v>790</v>
      </c>
      <c r="C1229" s="177" t="s">
        <v>310</v>
      </c>
      <c r="D1229" s="177">
        <v>56000</v>
      </c>
      <c r="E1229" s="171"/>
      <c r="F1229" s="171"/>
      <c r="G1229" s="171"/>
      <c r="H1229" s="171"/>
      <c r="I1229" s="171"/>
      <c r="J1229" s="171"/>
      <c r="K1229" s="171"/>
    </row>
    <row r="1230" spans="1:11" s="203" customFormat="1" outlineLevel="2" x14ac:dyDescent="0.2">
      <c r="A1230" s="169" t="s">
        <v>101</v>
      </c>
      <c r="B1230" s="229" t="s">
        <v>791</v>
      </c>
      <c r="C1230" s="177" t="s">
        <v>311</v>
      </c>
      <c r="D1230" s="177">
        <v>265000</v>
      </c>
      <c r="E1230" s="171"/>
      <c r="F1230" s="171"/>
      <c r="G1230" s="171"/>
      <c r="H1230" s="171"/>
      <c r="I1230" s="171"/>
      <c r="J1230" s="171"/>
      <c r="K1230" s="171"/>
    </row>
    <row r="1231" spans="1:11" s="203" customFormat="1" outlineLevel="2" x14ac:dyDescent="0.2">
      <c r="A1231" s="169" t="s">
        <v>101</v>
      </c>
      <c r="B1231" s="229" t="s">
        <v>792</v>
      </c>
      <c r="C1231" s="177" t="s">
        <v>312</v>
      </c>
      <c r="D1231" s="177">
        <v>20300</v>
      </c>
      <c r="E1231" s="171"/>
      <c r="F1231" s="171"/>
      <c r="G1231" s="171"/>
      <c r="H1231" s="171"/>
      <c r="I1231" s="171"/>
      <c r="J1231" s="171"/>
      <c r="K1231" s="171"/>
    </row>
    <row r="1232" spans="1:11" s="203" customFormat="1" outlineLevel="2" x14ac:dyDescent="0.2">
      <c r="A1232" s="169" t="s">
        <v>101</v>
      </c>
      <c r="B1232" s="229" t="s">
        <v>793</v>
      </c>
      <c r="C1232" s="177" t="s">
        <v>794</v>
      </c>
      <c r="D1232" s="177">
        <v>1000</v>
      </c>
      <c r="E1232" s="171"/>
      <c r="F1232" s="171"/>
      <c r="G1232" s="171"/>
      <c r="H1232" s="171"/>
      <c r="I1232" s="171"/>
      <c r="J1232" s="171"/>
      <c r="K1232" s="171"/>
    </row>
    <row r="1233" spans="1:11" s="203" customFormat="1" outlineLevel="2" x14ac:dyDescent="0.2">
      <c r="A1233" s="169" t="s">
        <v>101</v>
      </c>
      <c r="B1233" s="229" t="s">
        <v>795</v>
      </c>
      <c r="C1233" s="177" t="s">
        <v>796</v>
      </c>
      <c r="D1233" s="177">
        <v>288774.51</v>
      </c>
      <c r="E1233" s="171"/>
      <c r="F1233" s="171"/>
      <c r="G1233" s="171"/>
      <c r="H1233" s="171"/>
      <c r="I1233" s="171"/>
      <c r="J1233" s="171"/>
      <c r="K1233" s="171"/>
    </row>
    <row r="1234" spans="1:11" s="203" customFormat="1" outlineLevel="2" x14ac:dyDescent="0.2">
      <c r="A1234" s="169" t="s">
        <v>101</v>
      </c>
      <c r="B1234" s="229" t="s">
        <v>498</v>
      </c>
      <c r="C1234" s="177" t="s">
        <v>797</v>
      </c>
      <c r="D1234" s="177">
        <v>640</v>
      </c>
      <c r="E1234" s="171"/>
      <c r="F1234" s="171"/>
      <c r="G1234" s="171"/>
      <c r="H1234" s="171"/>
      <c r="I1234" s="171"/>
      <c r="J1234" s="171"/>
      <c r="K1234" s="171"/>
    </row>
    <row r="1235" spans="1:11" s="203" customFormat="1" outlineLevel="2" x14ac:dyDescent="0.2">
      <c r="A1235" s="169" t="s">
        <v>101</v>
      </c>
      <c r="B1235" s="229" t="s">
        <v>798</v>
      </c>
      <c r="C1235" s="177" t="s">
        <v>327</v>
      </c>
      <c r="D1235" s="177">
        <v>4389.1000000000004</v>
      </c>
      <c r="E1235" s="171"/>
      <c r="F1235" s="171"/>
      <c r="G1235" s="171"/>
      <c r="H1235" s="171"/>
      <c r="I1235" s="171"/>
      <c r="J1235" s="171"/>
      <c r="K1235" s="171"/>
    </row>
    <row r="1236" spans="1:11" s="203" customFormat="1" outlineLevel="2" x14ac:dyDescent="0.2">
      <c r="A1236" s="169" t="s">
        <v>101</v>
      </c>
      <c r="B1236" s="229" t="s">
        <v>500</v>
      </c>
      <c r="C1236" s="177" t="s">
        <v>693</v>
      </c>
      <c r="D1236" s="177">
        <v>1000</v>
      </c>
      <c r="E1236" s="171"/>
      <c r="F1236" s="171"/>
      <c r="G1236" s="171"/>
      <c r="H1236" s="171"/>
      <c r="I1236" s="171"/>
      <c r="J1236" s="171"/>
      <c r="K1236" s="171"/>
    </row>
    <row r="1237" spans="1:11" s="203" customFormat="1" outlineLevel="2" x14ac:dyDescent="0.2">
      <c r="A1237" s="169" t="s">
        <v>101</v>
      </c>
      <c r="B1237" s="229" t="s">
        <v>799</v>
      </c>
      <c r="C1237" s="177" t="s">
        <v>715</v>
      </c>
      <c r="D1237" s="177">
        <v>625</v>
      </c>
      <c r="E1237" s="171"/>
      <c r="F1237" s="171"/>
      <c r="G1237" s="171"/>
      <c r="H1237" s="171"/>
      <c r="I1237" s="171"/>
      <c r="J1237" s="171"/>
      <c r="K1237" s="171"/>
    </row>
    <row r="1238" spans="1:11" s="203" customFormat="1" outlineLevel="2" x14ac:dyDescent="0.2">
      <c r="A1238" s="169" t="s">
        <v>101</v>
      </c>
      <c r="B1238" s="229" t="s">
        <v>501</v>
      </c>
      <c r="C1238" s="177" t="s">
        <v>800</v>
      </c>
      <c r="D1238" s="177">
        <v>8560</v>
      </c>
      <c r="E1238" s="171"/>
      <c r="F1238" s="171"/>
      <c r="G1238" s="171"/>
      <c r="H1238" s="171"/>
      <c r="I1238" s="171"/>
      <c r="J1238" s="171"/>
      <c r="K1238" s="171"/>
    </row>
    <row r="1239" spans="1:11" s="203" customFormat="1" outlineLevel="2" x14ac:dyDescent="0.2">
      <c r="A1239" s="169" t="s">
        <v>101</v>
      </c>
      <c r="B1239" s="229" t="s">
        <v>502</v>
      </c>
      <c r="C1239" s="177" t="s">
        <v>697</v>
      </c>
      <c r="D1239" s="177">
        <v>1200</v>
      </c>
      <c r="E1239" s="171"/>
      <c r="F1239" s="171"/>
      <c r="G1239" s="171"/>
      <c r="H1239" s="171"/>
      <c r="I1239" s="171"/>
      <c r="J1239" s="171"/>
      <c r="K1239" s="171"/>
    </row>
    <row r="1240" spans="1:11" s="203" customFormat="1" outlineLevel="2" x14ac:dyDescent="0.2">
      <c r="A1240" s="169" t="s">
        <v>101</v>
      </c>
      <c r="B1240" s="229" t="s">
        <v>801</v>
      </c>
      <c r="C1240" s="177" t="s">
        <v>802</v>
      </c>
      <c r="D1240" s="177">
        <v>22680</v>
      </c>
      <c r="E1240" s="171"/>
      <c r="F1240" s="171"/>
      <c r="G1240" s="171"/>
      <c r="H1240" s="171"/>
      <c r="I1240" s="171"/>
      <c r="J1240" s="171"/>
      <c r="K1240" s="171"/>
    </row>
    <row r="1241" spans="1:11" s="203" customFormat="1" outlineLevel="2" x14ac:dyDescent="0.2">
      <c r="A1241" s="169" t="s">
        <v>101</v>
      </c>
      <c r="B1241" s="229" t="s">
        <v>803</v>
      </c>
      <c r="C1241" s="177" t="s">
        <v>804</v>
      </c>
      <c r="D1241" s="177">
        <v>153355</v>
      </c>
      <c r="E1241" s="171"/>
      <c r="F1241" s="171"/>
      <c r="G1241" s="171"/>
      <c r="H1241" s="171"/>
      <c r="I1241" s="171"/>
      <c r="J1241" s="171"/>
      <c r="K1241" s="171"/>
    </row>
    <row r="1242" spans="1:11" s="203" customFormat="1" outlineLevel="2" x14ac:dyDescent="0.2">
      <c r="A1242" s="169" t="s">
        <v>101</v>
      </c>
      <c r="B1242" s="229" t="s">
        <v>805</v>
      </c>
      <c r="C1242" s="177" t="s">
        <v>310</v>
      </c>
      <c r="D1242" s="177">
        <v>50</v>
      </c>
      <c r="E1242" s="171"/>
      <c r="F1242" s="171"/>
      <c r="G1242" s="171"/>
      <c r="H1242" s="171"/>
      <c r="I1242" s="171"/>
      <c r="J1242" s="171"/>
      <c r="K1242" s="171"/>
    </row>
    <row r="1243" spans="1:11" s="203" customFormat="1" outlineLevel="2" x14ac:dyDescent="0.2">
      <c r="A1243" s="169" t="s">
        <v>101</v>
      </c>
      <c r="B1243" s="229" t="s">
        <v>806</v>
      </c>
      <c r="C1243" s="177" t="s">
        <v>807</v>
      </c>
      <c r="D1243" s="177">
        <v>6000</v>
      </c>
      <c r="E1243" s="171"/>
      <c r="F1243" s="171"/>
      <c r="G1243" s="171"/>
      <c r="H1243" s="171"/>
      <c r="I1243" s="171"/>
      <c r="J1243" s="171"/>
      <c r="K1243" s="171"/>
    </row>
    <row r="1244" spans="1:11" s="203" customFormat="1" outlineLevel="2" x14ac:dyDescent="0.2">
      <c r="A1244" s="169" t="s">
        <v>101</v>
      </c>
      <c r="B1244" s="229" t="s">
        <v>808</v>
      </c>
      <c r="C1244" s="177" t="s">
        <v>809</v>
      </c>
      <c r="D1244" s="177">
        <v>154793.16</v>
      </c>
      <c r="E1244" s="171"/>
      <c r="F1244" s="171"/>
      <c r="G1244" s="171"/>
      <c r="H1244" s="171"/>
      <c r="I1244" s="171"/>
      <c r="J1244" s="171"/>
      <c r="K1244" s="171"/>
    </row>
    <row r="1245" spans="1:11" s="203" customFormat="1" outlineLevel="2" x14ac:dyDescent="0.2">
      <c r="A1245" s="169" t="s">
        <v>101</v>
      </c>
      <c r="B1245" s="229" t="s">
        <v>503</v>
      </c>
      <c r="C1245" s="177" t="s">
        <v>336</v>
      </c>
      <c r="D1245" s="177">
        <v>15916.95</v>
      </c>
      <c r="E1245" s="171"/>
      <c r="F1245" s="171"/>
      <c r="G1245" s="171"/>
      <c r="H1245" s="171"/>
      <c r="I1245" s="171"/>
      <c r="J1245" s="171"/>
      <c r="K1245" s="171"/>
    </row>
    <row r="1246" spans="1:11" s="203" customFormat="1" outlineLevel="2" x14ac:dyDescent="0.2">
      <c r="A1246" s="169" t="s">
        <v>101</v>
      </c>
      <c r="B1246" s="229" t="s">
        <v>810</v>
      </c>
      <c r="C1246" s="177" t="s">
        <v>811</v>
      </c>
      <c r="D1246" s="177">
        <v>10800</v>
      </c>
      <c r="E1246" s="171"/>
      <c r="F1246" s="171"/>
      <c r="G1246" s="171"/>
      <c r="H1246" s="171"/>
      <c r="I1246" s="171"/>
      <c r="J1246" s="171"/>
      <c r="K1246" s="171"/>
    </row>
    <row r="1247" spans="1:11" s="203" customFormat="1" outlineLevel="2" x14ac:dyDescent="0.2">
      <c r="A1247" s="169" t="s">
        <v>101</v>
      </c>
      <c r="B1247" s="229" t="s">
        <v>584</v>
      </c>
      <c r="C1247" s="177" t="s">
        <v>278</v>
      </c>
      <c r="D1247" s="177">
        <v>1166412</v>
      </c>
      <c r="E1247" s="171"/>
      <c r="F1247" s="171"/>
      <c r="G1247" s="171"/>
      <c r="H1247" s="171"/>
      <c r="I1247" s="171"/>
      <c r="J1247" s="171"/>
      <c r="K1247" s="171"/>
    </row>
    <row r="1248" spans="1:11" s="203" customFormat="1" outlineLevel="2" x14ac:dyDescent="0.2">
      <c r="A1248" s="169" t="s">
        <v>101</v>
      </c>
      <c r="B1248" s="229" t="s">
        <v>586</v>
      </c>
      <c r="C1248" s="177" t="s">
        <v>279</v>
      </c>
      <c r="D1248" s="177">
        <v>21660</v>
      </c>
      <c r="E1248" s="171"/>
      <c r="F1248" s="171"/>
      <c r="G1248" s="171"/>
      <c r="H1248" s="171"/>
      <c r="I1248" s="171"/>
      <c r="J1248" s="171"/>
      <c r="K1248" s="171"/>
    </row>
    <row r="1249" spans="1:11" s="203" customFormat="1" outlineLevel="2" x14ac:dyDescent="0.2">
      <c r="A1249" s="169" t="s">
        <v>101</v>
      </c>
      <c r="B1249" s="229" t="s">
        <v>812</v>
      </c>
      <c r="C1249" s="177" t="s">
        <v>813</v>
      </c>
      <c r="D1249" s="177">
        <v>5850</v>
      </c>
      <c r="E1249" s="171"/>
      <c r="F1249" s="171"/>
      <c r="G1249" s="171"/>
      <c r="H1249" s="171"/>
      <c r="I1249" s="171"/>
      <c r="J1249" s="171"/>
      <c r="K1249" s="171"/>
    </row>
    <row r="1250" spans="1:11" s="203" customFormat="1" outlineLevel="2" x14ac:dyDescent="0.2">
      <c r="A1250" s="169" t="s">
        <v>101</v>
      </c>
      <c r="B1250" s="229" t="s">
        <v>587</v>
      </c>
      <c r="C1250" s="177" t="s">
        <v>771</v>
      </c>
      <c r="D1250" s="177">
        <v>130251.09</v>
      </c>
      <c r="E1250" s="171"/>
      <c r="F1250" s="171"/>
      <c r="G1250" s="171"/>
      <c r="H1250" s="171"/>
      <c r="I1250" s="171"/>
      <c r="J1250" s="171"/>
      <c r="K1250" s="171"/>
    </row>
    <row r="1251" spans="1:11" s="203" customFormat="1" outlineLevel="2" x14ac:dyDescent="0.2">
      <c r="A1251" s="169" t="s">
        <v>101</v>
      </c>
      <c r="B1251" s="229" t="s">
        <v>588</v>
      </c>
      <c r="C1251" s="177" t="s">
        <v>772</v>
      </c>
      <c r="D1251" s="177">
        <v>29640</v>
      </c>
      <c r="E1251" s="171"/>
      <c r="F1251" s="171"/>
      <c r="G1251" s="171"/>
      <c r="H1251" s="171"/>
      <c r="I1251" s="171"/>
      <c r="J1251" s="171"/>
      <c r="K1251" s="171"/>
    </row>
    <row r="1252" spans="1:11" s="203" customFormat="1" outlineLevel="2" x14ac:dyDescent="0.2">
      <c r="A1252" s="169" t="s">
        <v>101</v>
      </c>
      <c r="B1252" s="229" t="s">
        <v>591</v>
      </c>
      <c r="C1252" s="177" t="s">
        <v>283</v>
      </c>
      <c r="D1252" s="177">
        <v>19500</v>
      </c>
      <c r="E1252" s="171"/>
      <c r="F1252" s="171"/>
      <c r="G1252" s="171"/>
      <c r="H1252" s="171"/>
      <c r="I1252" s="171"/>
      <c r="J1252" s="171"/>
      <c r="K1252" s="171"/>
    </row>
    <row r="1253" spans="1:11" s="203" customFormat="1" outlineLevel="2" x14ac:dyDescent="0.2">
      <c r="A1253" s="169" t="s">
        <v>101</v>
      </c>
      <c r="B1253" s="229" t="s">
        <v>592</v>
      </c>
      <c r="C1253" s="177" t="s">
        <v>284</v>
      </c>
      <c r="D1253" s="177">
        <v>374941</v>
      </c>
      <c r="E1253" s="171"/>
      <c r="F1253" s="171"/>
      <c r="G1253" s="171"/>
      <c r="H1253" s="171"/>
      <c r="I1253" s="171"/>
      <c r="J1253" s="171"/>
      <c r="K1253" s="171"/>
    </row>
    <row r="1254" spans="1:11" s="203" customFormat="1" outlineLevel="2" x14ac:dyDescent="0.2">
      <c r="A1254" s="169" t="s">
        <v>101</v>
      </c>
      <c r="B1254" s="229" t="s">
        <v>593</v>
      </c>
      <c r="C1254" s="177" t="s">
        <v>814</v>
      </c>
      <c r="D1254" s="177">
        <v>10000</v>
      </c>
      <c r="E1254" s="171"/>
      <c r="F1254" s="171"/>
      <c r="G1254" s="171"/>
      <c r="H1254" s="171"/>
      <c r="I1254" s="171"/>
      <c r="J1254" s="171"/>
      <c r="K1254" s="171"/>
    </row>
    <row r="1255" spans="1:11" s="203" customFormat="1" outlineLevel="2" x14ac:dyDescent="0.2">
      <c r="A1255" s="169" t="s">
        <v>101</v>
      </c>
      <c r="B1255" s="229" t="s">
        <v>594</v>
      </c>
      <c r="C1255" s="177" t="s">
        <v>287</v>
      </c>
      <c r="D1255" s="177">
        <v>182091.02</v>
      </c>
      <c r="E1255" s="171"/>
      <c r="F1255" s="171"/>
      <c r="G1255" s="171"/>
      <c r="H1255" s="171"/>
      <c r="I1255" s="171"/>
      <c r="J1255" s="171"/>
      <c r="K1255" s="171"/>
    </row>
    <row r="1256" spans="1:11" s="203" customFormat="1" outlineLevel="2" x14ac:dyDescent="0.2">
      <c r="A1256" s="169" t="s">
        <v>101</v>
      </c>
      <c r="B1256" s="229" t="s">
        <v>595</v>
      </c>
      <c r="C1256" s="177" t="s">
        <v>288</v>
      </c>
      <c r="D1256" s="177">
        <v>119825.58</v>
      </c>
      <c r="E1256" s="171"/>
      <c r="F1256" s="171"/>
      <c r="G1256" s="171"/>
      <c r="H1256" s="171"/>
      <c r="I1256" s="171"/>
      <c r="J1256" s="171"/>
      <c r="K1256" s="171"/>
    </row>
    <row r="1257" spans="1:11" s="203" customFormat="1" outlineLevel="2" x14ac:dyDescent="0.2">
      <c r="A1257" s="169" t="s">
        <v>101</v>
      </c>
      <c r="B1257" s="229" t="s">
        <v>815</v>
      </c>
      <c r="C1257" s="177" t="s">
        <v>775</v>
      </c>
      <c r="D1257" s="177">
        <v>19994.02</v>
      </c>
      <c r="E1257" s="171"/>
      <c r="F1257" s="171"/>
      <c r="G1257" s="171"/>
      <c r="H1257" s="171"/>
      <c r="I1257" s="171"/>
      <c r="J1257" s="171"/>
      <c r="K1257" s="171"/>
    </row>
    <row r="1258" spans="1:11" s="203" customFormat="1" outlineLevel="2" x14ac:dyDescent="0.2">
      <c r="A1258" s="169" t="s">
        <v>101</v>
      </c>
      <c r="B1258" s="229" t="s">
        <v>598</v>
      </c>
      <c r="C1258" s="177" t="s">
        <v>776</v>
      </c>
      <c r="D1258" s="177">
        <v>12200</v>
      </c>
      <c r="E1258" s="171"/>
      <c r="F1258" s="171"/>
      <c r="G1258" s="171"/>
      <c r="H1258" s="171"/>
      <c r="I1258" s="171"/>
      <c r="J1258" s="171"/>
      <c r="K1258" s="171"/>
    </row>
    <row r="1259" spans="1:11" s="203" customFormat="1" outlineLevel="2" x14ac:dyDescent="0.2">
      <c r="A1259" s="169" t="s">
        <v>101</v>
      </c>
      <c r="B1259" s="229" t="s">
        <v>599</v>
      </c>
      <c r="C1259" s="177" t="s">
        <v>293</v>
      </c>
      <c r="D1259" s="177">
        <v>74600</v>
      </c>
      <c r="E1259" s="171"/>
      <c r="F1259" s="171"/>
      <c r="G1259" s="171"/>
      <c r="H1259" s="171"/>
      <c r="I1259" s="171"/>
      <c r="J1259" s="171"/>
      <c r="K1259" s="171"/>
    </row>
    <row r="1260" spans="1:11" s="203" customFormat="1" outlineLevel="2" x14ac:dyDescent="0.2">
      <c r="A1260" s="169" t="s">
        <v>101</v>
      </c>
      <c r="B1260" s="229" t="s">
        <v>600</v>
      </c>
      <c r="C1260" s="177" t="s">
        <v>294</v>
      </c>
      <c r="D1260" s="177">
        <v>72600</v>
      </c>
      <c r="E1260" s="171"/>
      <c r="F1260" s="171"/>
      <c r="G1260" s="171"/>
      <c r="H1260" s="171"/>
      <c r="I1260" s="171"/>
      <c r="J1260" s="171"/>
      <c r="K1260" s="171"/>
    </row>
    <row r="1261" spans="1:11" s="203" customFormat="1" outlineLevel="2" x14ac:dyDescent="0.2">
      <c r="A1261" s="169" t="s">
        <v>101</v>
      </c>
      <c r="B1261" s="229" t="s">
        <v>816</v>
      </c>
      <c r="C1261" s="177" t="s">
        <v>295</v>
      </c>
      <c r="D1261" s="177">
        <v>8500</v>
      </c>
      <c r="E1261" s="171"/>
      <c r="F1261" s="171"/>
      <c r="G1261" s="171"/>
      <c r="H1261" s="171"/>
      <c r="I1261" s="171"/>
      <c r="J1261" s="171"/>
      <c r="K1261" s="171"/>
    </row>
    <row r="1262" spans="1:11" s="203" customFormat="1" outlineLevel="2" x14ac:dyDescent="0.2">
      <c r="A1262" s="169" t="s">
        <v>101</v>
      </c>
      <c r="B1262" s="229" t="s">
        <v>602</v>
      </c>
      <c r="C1262" s="177" t="s">
        <v>296</v>
      </c>
      <c r="D1262" s="177">
        <v>43000</v>
      </c>
      <c r="E1262" s="171"/>
      <c r="F1262" s="171"/>
      <c r="G1262" s="171"/>
      <c r="H1262" s="171"/>
      <c r="I1262" s="171"/>
      <c r="J1262" s="171"/>
      <c r="K1262" s="171"/>
    </row>
    <row r="1263" spans="1:11" s="203" customFormat="1" outlineLevel="2" x14ac:dyDescent="0.2">
      <c r="A1263" s="169" t="s">
        <v>101</v>
      </c>
      <c r="B1263" s="229" t="s">
        <v>604</v>
      </c>
      <c r="C1263" s="177" t="s">
        <v>817</v>
      </c>
      <c r="D1263" s="177">
        <v>61700</v>
      </c>
      <c r="E1263" s="171"/>
      <c r="F1263" s="171"/>
      <c r="G1263" s="171"/>
      <c r="H1263" s="171"/>
      <c r="I1263" s="171"/>
      <c r="J1263" s="171"/>
      <c r="K1263" s="171"/>
    </row>
    <row r="1264" spans="1:11" s="203" customFormat="1" outlineLevel="2" x14ac:dyDescent="0.2">
      <c r="A1264" s="169" t="s">
        <v>101</v>
      </c>
      <c r="B1264" s="229" t="s">
        <v>818</v>
      </c>
      <c r="C1264" s="177" t="s">
        <v>819</v>
      </c>
      <c r="D1264" s="177">
        <v>343550</v>
      </c>
      <c r="E1264" s="171"/>
      <c r="F1264" s="171"/>
      <c r="G1264" s="171"/>
      <c r="H1264" s="171"/>
      <c r="I1264" s="171"/>
      <c r="J1264" s="171"/>
      <c r="K1264" s="171"/>
    </row>
    <row r="1265" spans="1:11" s="203" customFormat="1" outlineLevel="2" x14ac:dyDescent="0.2">
      <c r="A1265" s="169" t="s">
        <v>101</v>
      </c>
      <c r="B1265" s="229" t="s">
        <v>606</v>
      </c>
      <c r="C1265" s="177" t="s">
        <v>708</v>
      </c>
      <c r="D1265" s="177">
        <v>146800</v>
      </c>
      <c r="E1265" s="171"/>
      <c r="F1265" s="171"/>
      <c r="G1265" s="171"/>
      <c r="H1265" s="171"/>
      <c r="I1265" s="171"/>
      <c r="J1265" s="171"/>
      <c r="K1265" s="171"/>
    </row>
    <row r="1266" spans="1:11" s="203" customFormat="1" outlineLevel="2" x14ac:dyDescent="0.2">
      <c r="A1266" s="169" t="s">
        <v>101</v>
      </c>
      <c r="B1266" s="229" t="s">
        <v>607</v>
      </c>
      <c r="C1266" s="177" t="s">
        <v>300</v>
      </c>
      <c r="D1266" s="177">
        <v>50860</v>
      </c>
      <c r="E1266" s="171"/>
      <c r="F1266" s="171"/>
      <c r="G1266" s="171"/>
      <c r="H1266" s="171"/>
      <c r="I1266" s="171"/>
      <c r="J1266" s="171"/>
      <c r="K1266" s="171"/>
    </row>
    <row r="1267" spans="1:11" s="203" customFormat="1" outlineLevel="2" x14ac:dyDescent="0.2">
      <c r="A1267" s="169" t="s">
        <v>101</v>
      </c>
      <c r="B1267" s="229" t="s">
        <v>820</v>
      </c>
      <c r="C1267" s="177" t="s">
        <v>821</v>
      </c>
      <c r="D1267" s="177">
        <v>2000</v>
      </c>
      <c r="E1267" s="171"/>
      <c r="F1267" s="171"/>
      <c r="G1267" s="171"/>
      <c r="H1267" s="171"/>
      <c r="I1267" s="171"/>
      <c r="J1267" s="171"/>
      <c r="K1267" s="171"/>
    </row>
    <row r="1268" spans="1:11" s="203" customFormat="1" outlineLevel="2" x14ac:dyDescent="0.2">
      <c r="A1268" s="169" t="s">
        <v>101</v>
      </c>
      <c r="B1268" s="229" t="s">
        <v>822</v>
      </c>
      <c r="C1268" s="177" t="s">
        <v>823</v>
      </c>
      <c r="D1268" s="177">
        <v>618000</v>
      </c>
      <c r="E1268" s="171"/>
      <c r="F1268" s="171"/>
      <c r="G1268" s="171"/>
      <c r="H1268" s="171"/>
      <c r="I1268" s="171"/>
      <c r="J1268" s="171"/>
      <c r="K1268" s="171"/>
    </row>
    <row r="1269" spans="1:11" s="203" customFormat="1" outlineLevel="2" x14ac:dyDescent="0.2">
      <c r="A1269" s="169" t="s">
        <v>101</v>
      </c>
      <c r="B1269" s="229" t="s">
        <v>824</v>
      </c>
      <c r="C1269" s="177" t="s">
        <v>825</v>
      </c>
      <c r="D1269" s="177">
        <v>46515</v>
      </c>
      <c r="E1269" s="171"/>
      <c r="F1269" s="171"/>
      <c r="G1269" s="171"/>
      <c r="H1269" s="171"/>
      <c r="I1269" s="171"/>
      <c r="J1269" s="171"/>
      <c r="K1269" s="171"/>
    </row>
    <row r="1270" spans="1:11" s="203" customFormat="1" outlineLevel="2" x14ac:dyDescent="0.2">
      <c r="A1270" s="169" t="s">
        <v>101</v>
      </c>
      <c r="B1270" s="229" t="s">
        <v>826</v>
      </c>
      <c r="C1270" s="177" t="s">
        <v>827</v>
      </c>
      <c r="D1270" s="177">
        <v>3845.5</v>
      </c>
      <c r="E1270" s="171"/>
      <c r="F1270" s="171"/>
      <c r="G1270" s="171"/>
      <c r="H1270" s="171"/>
      <c r="I1270" s="171"/>
      <c r="J1270" s="171"/>
      <c r="K1270" s="171"/>
    </row>
    <row r="1271" spans="1:11" s="203" customFormat="1" outlineLevel="2" x14ac:dyDescent="0.2">
      <c r="A1271" s="169" t="s">
        <v>101</v>
      </c>
      <c r="B1271" s="229" t="s">
        <v>608</v>
      </c>
      <c r="C1271" s="177" t="s">
        <v>304</v>
      </c>
      <c r="D1271" s="177">
        <v>127600</v>
      </c>
      <c r="E1271" s="171"/>
      <c r="F1271" s="171"/>
      <c r="G1271" s="171"/>
      <c r="H1271" s="171"/>
      <c r="I1271" s="171"/>
      <c r="J1271" s="171"/>
      <c r="K1271" s="171"/>
    </row>
    <row r="1272" spans="1:11" s="203" customFormat="1" outlineLevel="2" x14ac:dyDescent="0.2">
      <c r="A1272" s="169" t="s">
        <v>101</v>
      </c>
      <c r="B1272" s="229" t="s">
        <v>610</v>
      </c>
      <c r="C1272" s="177" t="s">
        <v>305</v>
      </c>
      <c r="D1272" s="177">
        <v>3350</v>
      </c>
      <c r="E1272" s="171"/>
      <c r="F1272" s="171"/>
      <c r="G1272" s="171"/>
      <c r="H1272" s="171"/>
      <c r="I1272" s="171"/>
      <c r="J1272" s="171"/>
      <c r="K1272" s="171"/>
    </row>
    <row r="1273" spans="1:11" s="203" customFormat="1" outlineLevel="2" x14ac:dyDescent="0.2">
      <c r="A1273" s="169" t="s">
        <v>101</v>
      </c>
      <c r="B1273" s="229" t="s">
        <v>611</v>
      </c>
      <c r="C1273" s="177" t="s">
        <v>306</v>
      </c>
      <c r="D1273" s="177">
        <v>44300</v>
      </c>
      <c r="E1273" s="171"/>
      <c r="F1273" s="171"/>
      <c r="G1273" s="171"/>
      <c r="H1273" s="171"/>
      <c r="I1273" s="171"/>
      <c r="J1273" s="171"/>
      <c r="K1273" s="171"/>
    </row>
    <row r="1274" spans="1:11" s="203" customFormat="1" outlineLevel="2" x14ac:dyDescent="0.2">
      <c r="A1274" s="169" t="s">
        <v>101</v>
      </c>
      <c r="B1274" s="229" t="s">
        <v>612</v>
      </c>
      <c r="C1274" s="177" t="s">
        <v>307</v>
      </c>
      <c r="D1274" s="177">
        <v>10800</v>
      </c>
      <c r="E1274" s="171"/>
      <c r="F1274" s="171"/>
      <c r="G1274" s="171"/>
      <c r="H1274" s="171"/>
      <c r="I1274" s="171"/>
      <c r="J1274" s="171"/>
      <c r="K1274" s="171"/>
    </row>
    <row r="1275" spans="1:11" s="203" customFormat="1" outlineLevel="2" x14ac:dyDescent="0.2">
      <c r="A1275" s="169" t="s">
        <v>101</v>
      </c>
      <c r="B1275" s="229" t="s">
        <v>613</v>
      </c>
      <c r="C1275" s="177" t="s">
        <v>308</v>
      </c>
      <c r="D1275" s="177">
        <v>38870</v>
      </c>
      <c r="E1275" s="171"/>
      <c r="F1275" s="171"/>
      <c r="G1275" s="171"/>
      <c r="H1275" s="171"/>
      <c r="I1275" s="171"/>
      <c r="J1275" s="171"/>
      <c r="K1275" s="171"/>
    </row>
    <row r="1276" spans="1:11" s="203" customFormat="1" outlineLevel="2" x14ac:dyDescent="0.2">
      <c r="A1276" s="169" t="s">
        <v>101</v>
      </c>
      <c r="B1276" s="229" t="s">
        <v>828</v>
      </c>
      <c r="C1276" s="177" t="s">
        <v>829</v>
      </c>
      <c r="D1276" s="177">
        <v>2500</v>
      </c>
      <c r="E1276" s="171"/>
      <c r="F1276" s="171"/>
      <c r="G1276" s="171"/>
      <c r="H1276" s="171"/>
      <c r="I1276" s="171"/>
      <c r="J1276" s="171"/>
      <c r="K1276" s="171"/>
    </row>
    <row r="1277" spans="1:11" s="203" customFormat="1" outlineLevel="2" x14ac:dyDescent="0.2">
      <c r="A1277" s="169" t="s">
        <v>101</v>
      </c>
      <c r="B1277" s="229" t="s">
        <v>614</v>
      </c>
      <c r="C1277" s="177" t="s">
        <v>785</v>
      </c>
      <c r="D1277" s="177">
        <v>27300</v>
      </c>
      <c r="E1277" s="171"/>
      <c r="F1277" s="171"/>
      <c r="G1277" s="171"/>
      <c r="H1277" s="171"/>
      <c r="I1277" s="171"/>
      <c r="J1277" s="171"/>
      <c r="K1277" s="171"/>
    </row>
    <row r="1278" spans="1:11" s="203" customFormat="1" outlineLevel="2" x14ac:dyDescent="0.2">
      <c r="A1278" s="169" t="s">
        <v>101</v>
      </c>
      <c r="B1278" s="229" t="s">
        <v>616</v>
      </c>
      <c r="C1278" s="177" t="s">
        <v>312</v>
      </c>
      <c r="D1278" s="177">
        <v>6000</v>
      </c>
      <c r="E1278" s="171"/>
      <c r="F1278" s="171"/>
      <c r="G1278" s="171"/>
      <c r="H1278" s="171"/>
      <c r="I1278" s="171"/>
      <c r="J1278" s="171"/>
      <c r="K1278" s="171"/>
    </row>
    <row r="1279" spans="1:11" s="203" customFormat="1" outlineLevel="2" x14ac:dyDescent="0.2">
      <c r="A1279" s="169" t="s">
        <v>101</v>
      </c>
      <c r="B1279" s="229" t="s">
        <v>618</v>
      </c>
      <c r="C1279" s="177" t="s">
        <v>788</v>
      </c>
      <c r="D1279" s="177">
        <v>7700</v>
      </c>
      <c r="E1279" s="171"/>
      <c r="F1279" s="171"/>
      <c r="G1279" s="171"/>
      <c r="H1279" s="171"/>
      <c r="I1279" s="171"/>
      <c r="J1279" s="171"/>
      <c r="K1279" s="171"/>
    </row>
    <row r="1280" spans="1:11" s="203" customFormat="1" outlineLevel="2" x14ac:dyDescent="0.2">
      <c r="A1280" s="169" t="s">
        <v>101</v>
      </c>
      <c r="B1280" s="229" t="s">
        <v>830</v>
      </c>
      <c r="C1280" s="177" t="s">
        <v>789</v>
      </c>
      <c r="D1280" s="177">
        <v>106000</v>
      </c>
      <c r="E1280" s="171"/>
      <c r="F1280" s="171"/>
      <c r="G1280" s="171"/>
      <c r="H1280" s="171"/>
      <c r="I1280" s="171"/>
      <c r="J1280" s="171"/>
      <c r="K1280" s="171"/>
    </row>
    <row r="1281" spans="1:11" s="203" customFormat="1" outlineLevel="2" x14ac:dyDescent="0.2">
      <c r="A1281" s="169" t="s">
        <v>101</v>
      </c>
      <c r="B1281" s="229" t="s">
        <v>831</v>
      </c>
      <c r="C1281" s="177" t="s">
        <v>310</v>
      </c>
      <c r="D1281" s="177">
        <v>12000</v>
      </c>
      <c r="E1281" s="171"/>
      <c r="F1281" s="171"/>
      <c r="G1281" s="171"/>
      <c r="H1281" s="171"/>
      <c r="I1281" s="171"/>
      <c r="J1281" s="171"/>
      <c r="K1281" s="171"/>
    </row>
    <row r="1282" spans="1:11" s="203" customFormat="1" outlineLevel="2" x14ac:dyDescent="0.2">
      <c r="A1282" s="169" t="s">
        <v>101</v>
      </c>
      <c r="B1282" s="229" t="s">
        <v>620</v>
      </c>
      <c r="C1282" s="177" t="s">
        <v>311</v>
      </c>
      <c r="D1282" s="177">
        <v>19000</v>
      </c>
      <c r="E1282" s="171"/>
      <c r="F1282" s="171"/>
      <c r="G1282" s="171"/>
      <c r="H1282" s="171"/>
      <c r="I1282" s="171"/>
      <c r="J1282" s="171"/>
      <c r="K1282" s="171"/>
    </row>
    <row r="1283" spans="1:11" s="203" customFormat="1" outlineLevel="2" x14ac:dyDescent="0.2">
      <c r="A1283" s="169" t="s">
        <v>101</v>
      </c>
      <c r="B1283" s="229" t="s">
        <v>622</v>
      </c>
      <c r="C1283" s="177" t="s">
        <v>312</v>
      </c>
      <c r="D1283" s="177">
        <v>18000</v>
      </c>
      <c r="E1283" s="171"/>
      <c r="F1283" s="171"/>
      <c r="G1283" s="171"/>
      <c r="H1283" s="171"/>
      <c r="I1283" s="171"/>
      <c r="J1283" s="171"/>
      <c r="K1283" s="171"/>
    </row>
    <row r="1284" spans="1:11" s="203" customFormat="1" outlineLevel="2" x14ac:dyDescent="0.2">
      <c r="A1284" s="169" t="s">
        <v>101</v>
      </c>
      <c r="B1284" s="229" t="s">
        <v>832</v>
      </c>
      <c r="C1284" s="177" t="s">
        <v>833</v>
      </c>
      <c r="D1284" s="177">
        <v>393072.98</v>
      </c>
      <c r="E1284" s="171"/>
      <c r="F1284" s="171"/>
      <c r="G1284" s="171"/>
      <c r="H1284" s="171"/>
      <c r="I1284" s="171"/>
      <c r="J1284" s="171"/>
      <c r="K1284" s="171"/>
    </row>
    <row r="1285" spans="1:11" s="203" customFormat="1" outlineLevel="2" x14ac:dyDescent="0.2">
      <c r="A1285" s="169" t="s">
        <v>101</v>
      </c>
      <c r="B1285" s="229" t="s">
        <v>624</v>
      </c>
      <c r="C1285" s="177" t="s">
        <v>689</v>
      </c>
      <c r="D1285" s="177">
        <v>224113.74</v>
      </c>
      <c r="E1285" s="171"/>
      <c r="F1285" s="171"/>
      <c r="G1285" s="171"/>
      <c r="H1285" s="171"/>
      <c r="I1285" s="171"/>
      <c r="J1285" s="171"/>
      <c r="K1285" s="171"/>
    </row>
    <row r="1286" spans="1:11" s="203" customFormat="1" outlineLevel="2" x14ac:dyDescent="0.2">
      <c r="A1286" s="169" t="s">
        <v>101</v>
      </c>
      <c r="B1286" s="229" t="s">
        <v>625</v>
      </c>
      <c r="C1286" s="177" t="s">
        <v>834</v>
      </c>
      <c r="D1286" s="177">
        <v>5000</v>
      </c>
      <c r="E1286" s="171"/>
      <c r="F1286" s="171"/>
      <c r="G1286" s="171"/>
      <c r="H1286" s="171"/>
      <c r="I1286" s="171"/>
      <c r="J1286" s="171"/>
      <c r="K1286" s="171"/>
    </row>
    <row r="1287" spans="1:11" s="203" customFormat="1" outlineLevel="2" x14ac:dyDescent="0.2">
      <c r="A1287" s="169" t="s">
        <v>101</v>
      </c>
      <c r="B1287" s="229" t="s">
        <v>835</v>
      </c>
      <c r="C1287" s="177" t="s">
        <v>836</v>
      </c>
      <c r="D1287" s="177">
        <v>62000</v>
      </c>
      <c r="E1287" s="171"/>
      <c r="F1287" s="171"/>
      <c r="G1287" s="171"/>
      <c r="H1287" s="171"/>
      <c r="I1287" s="171"/>
      <c r="J1287" s="171"/>
      <c r="K1287" s="171"/>
    </row>
    <row r="1288" spans="1:11" s="203" customFormat="1" outlineLevel="2" x14ac:dyDescent="0.2">
      <c r="A1288" s="169" t="s">
        <v>101</v>
      </c>
      <c r="B1288" s="229" t="s">
        <v>837</v>
      </c>
      <c r="C1288" s="177" t="s">
        <v>838</v>
      </c>
      <c r="D1288" s="177">
        <v>63500</v>
      </c>
      <c r="E1288" s="171"/>
      <c r="F1288" s="171"/>
      <c r="G1288" s="171"/>
      <c r="H1288" s="171"/>
      <c r="I1288" s="171"/>
      <c r="J1288" s="171"/>
      <c r="K1288" s="171"/>
    </row>
    <row r="1289" spans="1:11" s="203" customFormat="1" outlineLevel="2" x14ac:dyDescent="0.2">
      <c r="A1289" s="169" t="s">
        <v>101</v>
      </c>
      <c r="B1289" s="229" t="s">
        <v>839</v>
      </c>
      <c r="C1289" s="177" t="s">
        <v>794</v>
      </c>
      <c r="D1289" s="177">
        <v>30500</v>
      </c>
      <c r="E1289" s="171"/>
      <c r="F1289" s="171"/>
      <c r="G1289" s="171"/>
      <c r="H1289" s="171"/>
      <c r="I1289" s="171"/>
      <c r="J1289" s="171"/>
      <c r="K1289" s="171"/>
    </row>
    <row r="1290" spans="1:11" s="203" customFormat="1" outlineLevel="2" x14ac:dyDescent="0.2">
      <c r="A1290" s="169" t="s">
        <v>101</v>
      </c>
      <c r="B1290" s="229" t="s">
        <v>840</v>
      </c>
      <c r="C1290" s="177" t="s">
        <v>796</v>
      </c>
      <c r="D1290" s="177">
        <v>22800</v>
      </c>
      <c r="E1290" s="171"/>
      <c r="F1290" s="171"/>
      <c r="G1290" s="171"/>
      <c r="H1290" s="171"/>
      <c r="I1290" s="171"/>
      <c r="J1290" s="171"/>
      <c r="K1290" s="171"/>
    </row>
    <row r="1291" spans="1:11" s="203" customFormat="1" outlineLevel="2" x14ac:dyDescent="0.2">
      <c r="A1291" s="169" t="s">
        <v>101</v>
      </c>
      <c r="B1291" s="229" t="s">
        <v>627</v>
      </c>
      <c r="C1291" s="177" t="s">
        <v>797</v>
      </c>
      <c r="D1291" s="177">
        <v>13000</v>
      </c>
      <c r="E1291" s="171"/>
      <c r="F1291" s="171"/>
      <c r="G1291" s="171"/>
      <c r="H1291" s="171"/>
      <c r="I1291" s="171"/>
      <c r="J1291" s="171"/>
      <c r="K1291" s="171"/>
    </row>
    <row r="1292" spans="1:11" s="203" customFormat="1" outlineLevel="2" x14ac:dyDescent="0.2">
      <c r="A1292" s="169" t="s">
        <v>101</v>
      </c>
      <c r="B1292" s="229" t="s">
        <v>628</v>
      </c>
      <c r="C1292" s="177" t="s">
        <v>326</v>
      </c>
      <c r="D1292" s="177">
        <v>4500</v>
      </c>
      <c r="E1292" s="171"/>
      <c r="F1292" s="171"/>
      <c r="G1292" s="171"/>
      <c r="H1292" s="171"/>
      <c r="I1292" s="171"/>
      <c r="J1292" s="171"/>
      <c r="K1292" s="171"/>
    </row>
    <row r="1293" spans="1:11" s="203" customFormat="1" outlineLevel="2" x14ac:dyDescent="0.2">
      <c r="A1293" s="169" t="s">
        <v>101</v>
      </c>
      <c r="B1293" s="229" t="s">
        <v>629</v>
      </c>
      <c r="C1293" s="177" t="s">
        <v>327</v>
      </c>
      <c r="D1293" s="177">
        <v>58269.41</v>
      </c>
      <c r="E1293" s="171"/>
      <c r="F1293" s="171"/>
      <c r="G1293" s="171"/>
      <c r="H1293" s="171"/>
      <c r="I1293" s="171"/>
      <c r="J1293" s="171"/>
      <c r="K1293" s="171"/>
    </row>
    <row r="1294" spans="1:11" s="203" customFormat="1" outlineLevel="2" x14ac:dyDescent="0.2">
      <c r="A1294" s="169" t="s">
        <v>101</v>
      </c>
      <c r="B1294" s="229" t="s">
        <v>630</v>
      </c>
      <c r="C1294" s="177" t="s">
        <v>693</v>
      </c>
      <c r="D1294" s="177">
        <v>8545</v>
      </c>
      <c r="E1294" s="171"/>
      <c r="F1294" s="171"/>
      <c r="G1294" s="171"/>
      <c r="H1294" s="171"/>
      <c r="I1294" s="171"/>
      <c r="J1294" s="171"/>
      <c r="K1294" s="171"/>
    </row>
    <row r="1295" spans="1:11" s="203" customFormat="1" outlineLevel="2" x14ac:dyDescent="0.2">
      <c r="A1295" s="169" t="s">
        <v>101</v>
      </c>
      <c r="B1295" s="229" t="s">
        <v>631</v>
      </c>
      <c r="C1295" s="177" t="s">
        <v>715</v>
      </c>
      <c r="D1295" s="177">
        <v>974.66</v>
      </c>
      <c r="E1295" s="171"/>
      <c r="F1295" s="171"/>
      <c r="G1295" s="171"/>
      <c r="H1295" s="171"/>
      <c r="I1295" s="171"/>
      <c r="J1295" s="171"/>
      <c r="K1295" s="171"/>
    </row>
    <row r="1296" spans="1:11" s="203" customFormat="1" outlineLevel="2" x14ac:dyDescent="0.2">
      <c r="A1296" s="169" t="s">
        <v>101</v>
      </c>
      <c r="B1296" s="229" t="s">
        <v>633</v>
      </c>
      <c r="C1296" s="177" t="s">
        <v>841</v>
      </c>
      <c r="D1296" s="177">
        <v>1250</v>
      </c>
      <c r="E1296" s="171"/>
      <c r="F1296" s="171"/>
      <c r="G1296" s="171"/>
      <c r="H1296" s="171"/>
      <c r="I1296" s="171"/>
      <c r="J1296" s="171"/>
      <c r="K1296" s="171"/>
    </row>
    <row r="1297" spans="1:11" s="203" customFormat="1" outlineLevel="2" x14ac:dyDescent="0.2">
      <c r="A1297" s="169" t="s">
        <v>101</v>
      </c>
      <c r="B1297" s="229" t="s">
        <v>634</v>
      </c>
      <c r="C1297" s="177" t="s">
        <v>800</v>
      </c>
      <c r="D1297" s="177">
        <v>7241.31</v>
      </c>
      <c r="E1297" s="171"/>
      <c r="F1297" s="171"/>
      <c r="G1297" s="171"/>
      <c r="H1297" s="171"/>
      <c r="I1297" s="171"/>
      <c r="J1297" s="171"/>
      <c r="K1297" s="171"/>
    </row>
    <row r="1298" spans="1:11" s="203" customFormat="1" outlineLevel="2" x14ac:dyDescent="0.2">
      <c r="A1298" s="169" t="s">
        <v>101</v>
      </c>
      <c r="B1298" s="229" t="s">
        <v>635</v>
      </c>
      <c r="C1298" s="177" t="s">
        <v>697</v>
      </c>
      <c r="D1298" s="177">
        <v>900</v>
      </c>
      <c r="E1298" s="171"/>
      <c r="F1298" s="171"/>
      <c r="G1298" s="171"/>
      <c r="H1298" s="171"/>
      <c r="I1298" s="171"/>
      <c r="J1298" s="171"/>
      <c r="K1298" s="171"/>
    </row>
    <row r="1299" spans="1:11" s="203" customFormat="1" outlineLevel="2" x14ac:dyDescent="0.2">
      <c r="A1299" s="169" t="s">
        <v>101</v>
      </c>
      <c r="B1299" s="229" t="s">
        <v>842</v>
      </c>
      <c r="C1299" s="177" t="s">
        <v>843</v>
      </c>
      <c r="D1299" s="177">
        <v>55570</v>
      </c>
      <c r="E1299" s="171"/>
      <c r="F1299" s="171"/>
      <c r="G1299" s="171"/>
      <c r="H1299" s="171"/>
      <c r="I1299" s="171"/>
      <c r="J1299" s="171"/>
      <c r="K1299" s="171"/>
    </row>
    <row r="1300" spans="1:11" s="203" customFormat="1" outlineLevel="2" x14ac:dyDescent="0.2">
      <c r="A1300" s="169" t="s">
        <v>101</v>
      </c>
      <c r="B1300" s="229" t="s">
        <v>636</v>
      </c>
      <c r="C1300" s="177" t="s">
        <v>329</v>
      </c>
      <c r="D1300" s="177">
        <v>14975</v>
      </c>
      <c r="E1300" s="171"/>
      <c r="F1300" s="171"/>
      <c r="G1300" s="171"/>
      <c r="H1300" s="171"/>
      <c r="I1300" s="171"/>
      <c r="J1300" s="171"/>
      <c r="K1300" s="171"/>
    </row>
    <row r="1301" spans="1:11" s="203" customFormat="1" outlineLevel="2" x14ac:dyDescent="0.2">
      <c r="A1301" s="169" t="s">
        <v>101</v>
      </c>
      <c r="B1301" s="229" t="s">
        <v>507</v>
      </c>
      <c r="C1301" s="177" t="s">
        <v>844</v>
      </c>
      <c r="D1301" s="177">
        <v>1000</v>
      </c>
      <c r="E1301" s="171"/>
      <c r="F1301" s="171"/>
      <c r="G1301" s="171"/>
      <c r="H1301" s="171"/>
      <c r="I1301" s="171"/>
      <c r="J1301" s="171"/>
      <c r="K1301" s="171"/>
    </row>
    <row r="1302" spans="1:11" s="203" customFormat="1" outlineLevel="2" x14ac:dyDescent="0.2">
      <c r="A1302" s="169" t="s">
        <v>101</v>
      </c>
      <c r="B1302" s="229" t="s">
        <v>638</v>
      </c>
      <c r="C1302" s="177" t="s">
        <v>845</v>
      </c>
      <c r="D1302" s="177">
        <v>2000</v>
      </c>
      <c r="E1302" s="171"/>
      <c r="F1302" s="171"/>
      <c r="G1302" s="171"/>
      <c r="H1302" s="171"/>
      <c r="I1302" s="171"/>
      <c r="J1302" s="171"/>
      <c r="K1302" s="171"/>
    </row>
    <row r="1303" spans="1:11" s="203" customFormat="1" outlineLevel="2" x14ac:dyDescent="0.2">
      <c r="A1303" s="169" t="s">
        <v>101</v>
      </c>
      <c r="B1303" s="229" t="s">
        <v>508</v>
      </c>
      <c r="C1303" s="177" t="s">
        <v>846</v>
      </c>
      <c r="D1303" s="177">
        <v>25000</v>
      </c>
      <c r="E1303" s="171"/>
      <c r="F1303" s="171"/>
      <c r="G1303" s="171"/>
      <c r="H1303" s="171"/>
      <c r="I1303" s="171"/>
      <c r="J1303" s="171"/>
      <c r="K1303" s="171"/>
    </row>
    <row r="1304" spans="1:11" s="203" customFormat="1" outlineLevel="2" x14ac:dyDescent="0.2">
      <c r="A1304" s="169" t="s">
        <v>101</v>
      </c>
      <c r="B1304" s="229" t="s">
        <v>847</v>
      </c>
      <c r="C1304" s="177" t="s">
        <v>809</v>
      </c>
      <c r="D1304" s="177">
        <v>332508.74</v>
      </c>
      <c r="E1304" s="171"/>
      <c r="F1304" s="171"/>
      <c r="G1304" s="171"/>
      <c r="H1304" s="171"/>
      <c r="I1304" s="171"/>
      <c r="J1304" s="171"/>
      <c r="K1304" s="171"/>
    </row>
    <row r="1305" spans="1:11" s="203" customFormat="1" outlineLevel="2" x14ac:dyDescent="0.2">
      <c r="A1305" s="169" t="s">
        <v>101</v>
      </c>
      <c r="B1305" s="229" t="s">
        <v>848</v>
      </c>
      <c r="C1305" s="177" t="s">
        <v>719</v>
      </c>
      <c r="D1305" s="177">
        <v>3900</v>
      </c>
      <c r="E1305" s="171"/>
      <c r="F1305" s="171"/>
      <c r="G1305" s="171"/>
      <c r="H1305" s="171"/>
      <c r="I1305" s="171"/>
      <c r="J1305" s="171"/>
      <c r="K1305" s="171"/>
    </row>
    <row r="1306" spans="1:11" s="203" customFormat="1" outlineLevel="2" x14ac:dyDescent="0.2">
      <c r="A1306" s="169" t="s">
        <v>101</v>
      </c>
      <c r="B1306" s="229" t="s">
        <v>849</v>
      </c>
      <c r="C1306" s="177" t="s">
        <v>336</v>
      </c>
      <c r="D1306" s="177">
        <v>36583.050000000003</v>
      </c>
      <c r="E1306" s="171"/>
      <c r="F1306" s="171"/>
      <c r="G1306" s="171"/>
      <c r="H1306" s="171"/>
      <c r="I1306" s="171"/>
      <c r="J1306" s="171"/>
      <c r="K1306" s="171"/>
    </row>
    <row r="1307" spans="1:11" s="203" customFormat="1" outlineLevel="2" x14ac:dyDescent="0.2">
      <c r="A1307" s="169" t="s">
        <v>101</v>
      </c>
      <c r="B1307" s="229" t="s">
        <v>850</v>
      </c>
      <c r="C1307" s="177" t="s">
        <v>337</v>
      </c>
      <c r="D1307" s="177">
        <v>18000</v>
      </c>
      <c r="E1307" s="171"/>
      <c r="F1307" s="171"/>
      <c r="G1307" s="171"/>
      <c r="H1307" s="171"/>
      <c r="I1307" s="171"/>
      <c r="J1307" s="171"/>
      <c r="K1307" s="171"/>
    </row>
    <row r="1308" spans="1:11" s="203" customFormat="1" outlineLevel="2" x14ac:dyDescent="0.2">
      <c r="A1308" s="169" t="s">
        <v>101</v>
      </c>
      <c r="B1308" s="229" t="s">
        <v>851</v>
      </c>
      <c r="C1308" s="177" t="s">
        <v>852</v>
      </c>
      <c r="D1308" s="177">
        <v>9200</v>
      </c>
      <c r="E1308" s="171"/>
      <c r="F1308" s="171"/>
      <c r="G1308" s="171"/>
      <c r="H1308" s="171"/>
      <c r="I1308" s="171"/>
      <c r="J1308" s="171"/>
      <c r="K1308" s="171"/>
    </row>
    <row r="1309" spans="1:11" s="203" customFormat="1" outlineLevel="2" x14ac:dyDescent="0.2">
      <c r="A1309" s="169" t="s">
        <v>101</v>
      </c>
      <c r="B1309" s="229" t="s">
        <v>853</v>
      </c>
      <c r="C1309" s="177" t="s">
        <v>854</v>
      </c>
      <c r="D1309" s="177">
        <v>10000</v>
      </c>
      <c r="E1309" s="171"/>
      <c r="F1309" s="171"/>
      <c r="G1309" s="171"/>
      <c r="H1309" s="171"/>
      <c r="I1309" s="171"/>
      <c r="J1309" s="171"/>
      <c r="K1309" s="171"/>
    </row>
    <row r="1310" spans="1:11" s="203" customFormat="1" outlineLevel="2" x14ac:dyDescent="0.2">
      <c r="A1310" s="169" t="s">
        <v>101</v>
      </c>
      <c r="B1310" s="229" t="s">
        <v>855</v>
      </c>
      <c r="C1310" s="177" t="s">
        <v>856</v>
      </c>
      <c r="D1310" s="177">
        <v>45000</v>
      </c>
      <c r="E1310" s="171"/>
      <c r="F1310" s="171"/>
      <c r="G1310" s="171"/>
      <c r="H1310" s="171"/>
      <c r="I1310" s="171"/>
      <c r="J1310" s="171"/>
      <c r="K1310" s="171"/>
    </row>
    <row r="1311" spans="1:11" s="203" customFormat="1" outlineLevel="2" x14ac:dyDescent="0.2">
      <c r="A1311" s="169" t="s">
        <v>101</v>
      </c>
      <c r="B1311" s="229" t="s">
        <v>857</v>
      </c>
      <c r="C1311" s="177" t="s">
        <v>858</v>
      </c>
      <c r="D1311" s="177">
        <v>70000</v>
      </c>
      <c r="E1311" s="171"/>
      <c r="F1311" s="171"/>
      <c r="G1311" s="171"/>
      <c r="H1311" s="171"/>
      <c r="I1311" s="171"/>
      <c r="J1311" s="171"/>
      <c r="K1311" s="171"/>
    </row>
    <row r="1312" spans="1:11" s="203" customFormat="1" outlineLevel="2" x14ac:dyDescent="0.2">
      <c r="A1312" s="169" t="s">
        <v>101</v>
      </c>
      <c r="B1312" s="229" t="s">
        <v>510</v>
      </c>
      <c r="C1312" s="177" t="s">
        <v>310</v>
      </c>
      <c r="D1312" s="177">
        <v>44600</v>
      </c>
      <c r="E1312" s="171"/>
      <c r="F1312" s="171"/>
      <c r="G1312" s="171"/>
      <c r="H1312" s="171"/>
      <c r="I1312" s="171"/>
      <c r="J1312" s="171"/>
      <c r="K1312" s="171"/>
    </row>
    <row r="1313" spans="1:11" s="203" customFormat="1" outlineLevel="2" x14ac:dyDescent="0.2">
      <c r="A1313" s="169" t="s">
        <v>101</v>
      </c>
      <c r="B1313" s="229" t="s">
        <v>511</v>
      </c>
      <c r="C1313" s="177" t="s">
        <v>311</v>
      </c>
      <c r="D1313" s="177">
        <v>2250</v>
      </c>
      <c r="E1313" s="171"/>
      <c r="F1313" s="171"/>
      <c r="G1313" s="171"/>
      <c r="H1313" s="171"/>
      <c r="I1313" s="171"/>
      <c r="J1313" s="171"/>
      <c r="K1313" s="171"/>
    </row>
    <row r="1314" spans="1:11" s="203" customFormat="1" outlineLevel="2" x14ac:dyDescent="0.2">
      <c r="A1314" s="169" t="s">
        <v>101</v>
      </c>
      <c r="B1314" s="229" t="s">
        <v>514</v>
      </c>
      <c r="C1314" s="177" t="s">
        <v>859</v>
      </c>
      <c r="D1314" s="177">
        <v>58800</v>
      </c>
      <c r="E1314" s="171"/>
      <c r="F1314" s="171"/>
      <c r="G1314" s="171"/>
      <c r="H1314" s="171"/>
      <c r="I1314" s="171"/>
      <c r="J1314" s="171"/>
      <c r="K1314" s="171"/>
    </row>
    <row r="1315" spans="1:11" s="203" customFormat="1" outlineLevel="1" x14ac:dyDescent="0.2">
      <c r="A1315" s="209" t="s">
        <v>1021</v>
      </c>
      <c r="B1315" s="229"/>
      <c r="C1315" s="177"/>
      <c r="D1315" s="177">
        <f>SUBTOTAL(9,D1205:D1314)</f>
        <v>7699567.1899999995</v>
      </c>
      <c r="E1315" s="171"/>
      <c r="F1315" s="171"/>
      <c r="G1315" s="171"/>
      <c r="H1315" s="171"/>
      <c r="I1315" s="171"/>
      <c r="J1315" s="171"/>
      <c r="K1315" s="171"/>
    </row>
    <row r="1316" spans="1:11" s="164" customFormat="1" outlineLevel="2" x14ac:dyDescent="0.2">
      <c r="A1316" s="161" t="s">
        <v>29</v>
      </c>
      <c r="B1316" s="231">
        <v>510105</v>
      </c>
      <c r="C1316" s="162" t="s">
        <v>178</v>
      </c>
      <c r="D1316" s="163">
        <v>333150</v>
      </c>
      <c r="E1316" s="161"/>
      <c r="F1316" s="161"/>
      <c r="G1316" s="161"/>
      <c r="H1316" s="161"/>
      <c r="I1316" s="161"/>
      <c r="J1316" s="161"/>
      <c r="K1316" s="161"/>
    </row>
    <row r="1317" spans="1:11" s="164" customFormat="1" outlineLevel="2" x14ac:dyDescent="0.2">
      <c r="A1317" s="161" t="s">
        <v>29</v>
      </c>
      <c r="B1317" s="231">
        <v>510203</v>
      </c>
      <c r="C1317" s="162" t="s">
        <v>248</v>
      </c>
      <c r="D1317" s="163">
        <v>27842.5</v>
      </c>
      <c r="E1317" s="161"/>
      <c r="F1317" s="161"/>
      <c r="G1317" s="161"/>
      <c r="H1317" s="161"/>
      <c r="I1317" s="161"/>
      <c r="J1317" s="161"/>
      <c r="K1317" s="161"/>
    </row>
    <row r="1318" spans="1:11" s="164" customFormat="1" outlineLevel="2" x14ac:dyDescent="0.2">
      <c r="A1318" s="161" t="s">
        <v>29</v>
      </c>
      <c r="B1318" s="231">
        <v>510204</v>
      </c>
      <c r="C1318" s="162" t="s">
        <v>249</v>
      </c>
      <c r="D1318" s="163">
        <v>6017.1</v>
      </c>
      <c r="E1318" s="161"/>
      <c r="F1318" s="161"/>
      <c r="G1318" s="161"/>
      <c r="H1318" s="161"/>
      <c r="I1318" s="161"/>
      <c r="J1318" s="161"/>
      <c r="K1318" s="161"/>
    </row>
    <row r="1319" spans="1:11" s="164" customFormat="1" outlineLevel="2" x14ac:dyDescent="0.2">
      <c r="A1319" s="161" t="s">
        <v>29</v>
      </c>
      <c r="B1319" s="231">
        <v>510499</v>
      </c>
      <c r="C1319" s="162" t="s">
        <v>1002</v>
      </c>
      <c r="D1319" s="163">
        <v>27427.5</v>
      </c>
      <c r="E1319" s="161"/>
      <c r="F1319" s="161"/>
      <c r="G1319" s="161"/>
      <c r="H1319" s="161"/>
      <c r="I1319" s="161"/>
      <c r="J1319" s="161"/>
      <c r="K1319" s="161"/>
    </row>
    <row r="1320" spans="1:11" s="164" customFormat="1" outlineLevel="2" x14ac:dyDescent="0.2">
      <c r="A1320" s="161" t="s">
        <v>29</v>
      </c>
      <c r="B1320" s="231">
        <v>510509</v>
      </c>
      <c r="C1320" s="162" t="s">
        <v>183</v>
      </c>
      <c r="D1320" s="163">
        <v>960</v>
      </c>
      <c r="E1320" s="161"/>
      <c r="F1320" s="161"/>
      <c r="G1320" s="161"/>
      <c r="H1320" s="161"/>
      <c r="I1320" s="161"/>
      <c r="J1320" s="161"/>
      <c r="K1320" s="161"/>
    </row>
    <row r="1321" spans="1:11" s="164" customFormat="1" outlineLevel="2" x14ac:dyDescent="0.2">
      <c r="A1321" s="161" t="s">
        <v>29</v>
      </c>
      <c r="B1321" s="231">
        <v>510601</v>
      </c>
      <c r="C1321" s="162" t="s">
        <v>187</v>
      </c>
      <c r="D1321" s="163">
        <v>38973.615000000005</v>
      </c>
      <c r="E1321" s="161"/>
      <c r="F1321" s="161"/>
      <c r="G1321" s="161"/>
      <c r="H1321" s="161"/>
      <c r="I1321" s="161"/>
      <c r="J1321" s="161"/>
      <c r="K1321" s="161"/>
    </row>
    <row r="1322" spans="1:11" s="164" customFormat="1" outlineLevel="2" x14ac:dyDescent="0.2">
      <c r="A1322" s="161" t="s">
        <v>29</v>
      </c>
      <c r="B1322" s="231">
        <v>510602</v>
      </c>
      <c r="C1322" s="162" t="s">
        <v>188</v>
      </c>
      <c r="D1322" s="163">
        <v>27842.488863000002</v>
      </c>
      <c r="E1322" s="161"/>
      <c r="F1322" s="161"/>
      <c r="G1322" s="161"/>
      <c r="H1322" s="161"/>
      <c r="I1322" s="161"/>
      <c r="J1322" s="161"/>
      <c r="K1322" s="161"/>
    </row>
    <row r="1323" spans="1:11" s="164" customFormat="1" outlineLevel="2" x14ac:dyDescent="0.2">
      <c r="A1323" s="161" t="s">
        <v>29</v>
      </c>
      <c r="B1323" s="231">
        <v>510799</v>
      </c>
      <c r="C1323" s="162" t="s">
        <v>360</v>
      </c>
      <c r="D1323" s="163">
        <v>94684.24</v>
      </c>
      <c r="E1323" s="161"/>
      <c r="F1323" s="161"/>
      <c r="G1323" s="161"/>
      <c r="H1323" s="161"/>
      <c r="I1323" s="161"/>
      <c r="J1323" s="161"/>
      <c r="K1323" s="161"/>
    </row>
    <row r="1324" spans="1:11" s="164" customFormat="1" outlineLevel="2" x14ac:dyDescent="0.2">
      <c r="A1324" s="161" t="s">
        <v>29</v>
      </c>
      <c r="B1324" s="231">
        <v>530104</v>
      </c>
      <c r="C1324" s="162" t="s">
        <v>191</v>
      </c>
      <c r="D1324" s="163">
        <v>3720</v>
      </c>
      <c r="E1324" s="165"/>
      <c r="F1324" s="161"/>
      <c r="G1324" s="161"/>
      <c r="H1324" s="161"/>
      <c r="I1324" s="161"/>
      <c r="J1324" s="161"/>
      <c r="K1324" s="161"/>
    </row>
    <row r="1325" spans="1:11" s="164" customFormat="1" outlineLevel="2" x14ac:dyDescent="0.2">
      <c r="A1325" s="161" t="s">
        <v>29</v>
      </c>
      <c r="B1325" s="231">
        <v>530105</v>
      </c>
      <c r="C1325" s="162" t="s">
        <v>192</v>
      </c>
      <c r="D1325" s="163">
        <v>10416</v>
      </c>
      <c r="E1325" s="165"/>
      <c r="F1325" s="161"/>
      <c r="G1325" s="161"/>
      <c r="H1325" s="161"/>
      <c r="I1325" s="161"/>
      <c r="J1325" s="161"/>
      <c r="K1325" s="161"/>
    </row>
    <row r="1326" spans="1:11" s="164" customFormat="1" outlineLevel="2" x14ac:dyDescent="0.2">
      <c r="A1326" s="161" t="s">
        <v>29</v>
      </c>
      <c r="B1326" s="231">
        <v>530204</v>
      </c>
      <c r="C1326" s="162" t="s">
        <v>254</v>
      </c>
      <c r="D1326" s="163">
        <v>3000</v>
      </c>
      <c r="E1326" s="165"/>
      <c r="F1326" s="161"/>
      <c r="G1326" s="161"/>
      <c r="H1326" s="161"/>
      <c r="I1326" s="161"/>
      <c r="J1326" s="161"/>
      <c r="K1326" s="161"/>
    </row>
    <row r="1327" spans="1:11" s="164" customFormat="1" outlineLevel="2" x14ac:dyDescent="0.2">
      <c r="A1327" s="161" t="s">
        <v>29</v>
      </c>
      <c r="B1327" s="231">
        <v>530208</v>
      </c>
      <c r="C1327" s="162" t="s">
        <v>199</v>
      </c>
      <c r="D1327" s="163">
        <v>36000</v>
      </c>
      <c r="E1327" s="165"/>
      <c r="F1327" s="161"/>
      <c r="G1327" s="161"/>
      <c r="H1327" s="161"/>
      <c r="I1327" s="161"/>
      <c r="J1327" s="161"/>
      <c r="K1327" s="161"/>
    </row>
    <row r="1328" spans="1:11" s="164" customFormat="1" outlineLevel="2" x14ac:dyDescent="0.2">
      <c r="A1328" s="161" t="s">
        <v>29</v>
      </c>
      <c r="B1328" s="231">
        <v>530209</v>
      </c>
      <c r="C1328" s="162" t="s">
        <v>255</v>
      </c>
      <c r="D1328" s="163">
        <v>250</v>
      </c>
      <c r="E1328" s="165"/>
      <c r="F1328" s="161"/>
      <c r="G1328" s="161"/>
      <c r="H1328" s="161"/>
      <c r="I1328" s="161"/>
      <c r="J1328" s="161"/>
      <c r="K1328" s="161"/>
    </row>
    <row r="1329" spans="1:11" s="164" customFormat="1" outlineLevel="2" x14ac:dyDescent="0.2">
      <c r="A1329" s="161" t="s">
        <v>29</v>
      </c>
      <c r="B1329" s="231">
        <v>530299</v>
      </c>
      <c r="C1329" s="162" t="s">
        <v>202</v>
      </c>
      <c r="D1329" s="163">
        <v>23596.18</v>
      </c>
      <c r="E1329" s="165"/>
      <c r="F1329" s="161"/>
      <c r="G1329" s="161"/>
      <c r="H1329" s="161"/>
      <c r="I1329" s="161"/>
      <c r="J1329" s="161"/>
      <c r="K1329" s="161"/>
    </row>
    <row r="1330" spans="1:11" s="164" customFormat="1" outlineLevel="2" x14ac:dyDescent="0.2">
      <c r="A1330" s="161" t="s">
        <v>29</v>
      </c>
      <c r="B1330" s="231">
        <v>530402</v>
      </c>
      <c r="C1330" s="162" t="s">
        <v>1003</v>
      </c>
      <c r="D1330" s="163">
        <v>24000</v>
      </c>
      <c r="E1330" s="165"/>
      <c r="F1330" s="161"/>
      <c r="G1330" s="161"/>
      <c r="H1330" s="161"/>
      <c r="I1330" s="161"/>
      <c r="J1330" s="161"/>
      <c r="K1330" s="161"/>
    </row>
    <row r="1331" spans="1:11" s="164" customFormat="1" outlineLevel="2" x14ac:dyDescent="0.2">
      <c r="A1331" s="161" t="s">
        <v>29</v>
      </c>
      <c r="B1331" s="231">
        <v>530404</v>
      </c>
      <c r="C1331" s="162" t="s">
        <v>1004</v>
      </c>
      <c r="D1331" s="163">
        <v>2800</v>
      </c>
      <c r="E1331" s="165"/>
      <c r="F1331" s="161"/>
      <c r="G1331" s="161"/>
      <c r="H1331" s="161"/>
      <c r="I1331" s="161"/>
      <c r="J1331" s="161"/>
      <c r="K1331" s="161"/>
    </row>
    <row r="1332" spans="1:11" s="164" customFormat="1" outlineLevel="2" x14ac:dyDescent="0.2">
      <c r="A1332" s="161" t="s">
        <v>29</v>
      </c>
      <c r="B1332" s="231">
        <v>530601</v>
      </c>
      <c r="C1332" s="162" t="s">
        <v>213</v>
      </c>
      <c r="D1332" s="166">
        <v>67500</v>
      </c>
      <c r="E1332" s="165"/>
      <c r="F1332" s="161"/>
      <c r="G1332" s="161"/>
      <c r="H1332" s="161"/>
      <c r="I1332" s="161"/>
      <c r="J1332" s="161"/>
      <c r="K1332" s="161"/>
    </row>
    <row r="1333" spans="1:11" s="164" customFormat="1" outlineLevel="2" x14ac:dyDescent="0.2">
      <c r="A1333" s="161" t="s">
        <v>29</v>
      </c>
      <c r="B1333" s="231">
        <v>530602</v>
      </c>
      <c r="C1333" s="162" t="s">
        <v>751</v>
      </c>
      <c r="D1333" s="163">
        <v>40000</v>
      </c>
      <c r="E1333" s="165"/>
      <c r="F1333" s="161"/>
      <c r="G1333" s="161"/>
      <c r="H1333" s="161"/>
      <c r="I1333" s="161"/>
      <c r="J1333" s="161"/>
      <c r="K1333" s="161"/>
    </row>
    <row r="1334" spans="1:11" s="164" customFormat="1" outlineLevel="2" x14ac:dyDescent="0.2">
      <c r="A1334" s="161" t="s">
        <v>29</v>
      </c>
      <c r="B1334" s="231">
        <v>530702</v>
      </c>
      <c r="C1334" s="162" t="s">
        <v>217</v>
      </c>
      <c r="D1334" s="163">
        <v>3000</v>
      </c>
      <c r="E1334" s="165"/>
      <c r="F1334" s="161"/>
      <c r="G1334" s="161"/>
      <c r="H1334" s="161"/>
      <c r="I1334" s="161"/>
      <c r="J1334" s="161"/>
      <c r="K1334" s="161"/>
    </row>
    <row r="1335" spans="1:11" s="164" customFormat="1" outlineLevel="2" x14ac:dyDescent="0.2">
      <c r="A1335" s="161" t="s">
        <v>29</v>
      </c>
      <c r="B1335" s="231">
        <v>530804</v>
      </c>
      <c r="C1335" s="162" t="s">
        <v>221</v>
      </c>
      <c r="D1335" s="163">
        <v>10000</v>
      </c>
      <c r="E1335" s="165"/>
      <c r="F1335" s="161"/>
      <c r="G1335" s="161"/>
      <c r="H1335" s="161"/>
      <c r="I1335" s="161"/>
      <c r="J1335" s="161"/>
      <c r="K1335" s="161"/>
    </row>
    <row r="1336" spans="1:11" s="164" customFormat="1" outlineLevel="2" x14ac:dyDescent="0.2">
      <c r="A1336" s="161" t="s">
        <v>29</v>
      </c>
      <c r="B1336" s="231">
        <v>530805</v>
      </c>
      <c r="C1336" s="162" t="s">
        <v>222</v>
      </c>
      <c r="D1336" s="163">
        <v>1200</v>
      </c>
      <c r="E1336" s="165"/>
      <c r="F1336" s="161"/>
      <c r="G1336" s="161"/>
      <c r="H1336" s="161"/>
      <c r="I1336" s="161"/>
      <c r="J1336" s="161"/>
      <c r="K1336" s="161"/>
    </row>
    <row r="1337" spans="1:11" s="164" customFormat="1" outlineLevel="2" x14ac:dyDescent="0.2">
      <c r="A1337" s="161" t="s">
        <v>29</v>
      </c>
      <c r="B1337" s="231">
        <v>531407</v>
      </c>
      <c r="C1337" s="162" t="s">
        <v>225</v>
      </c>
      <c r="D1337" s="163">
        <v>10000</v>
      </c>
      <c r="E1337" s="165"/>
      <c r="F1337" s="161"/>
      <c r="G1337" s="161"/>
      <c r="H1337" s="161"/>
      <c r="I1337" s="161"/>
      <c r="J1337" s="161"/>
      <c r="K1337" s="161"/>
    </row>
    <row r="1338" spans="1:11" s="164" customFormat="1" outlineLevel="2" x14ac:dyDescent="0.2">
      <c r="A1338" s="161" t="s">
        <v>29</v>
      </c>
      <c r="B1338" s="231">
        <v>570201</v>
      </c>
      <c r="C1338" s="162" t="s">
        <v>230</v>
      </c>
      <c r="D1338" s="163">
        <v>20000</v>
      </c>
      <c r="E1338" s="165"/>
      <c r="F1338" s="161"/>
      <c r="G1338" s="161"/>
      <c r="H1338" s="161"/>
      <c r="I1338" s="161"/>
      <c r="J1338" s="161"/>
      <c r="K1338" s="161"/>
    </row>
    <row r="1339" spans="1:11" s="164" customFormat="1" outlineLevel="2" x14ac:dyDescent="0.2">
      <c r="A1339" s="161" t="s">
        <v>29</v>
      </c>
      <c r="B1339" s="231">
        <v>570206</v>
      </c>
      <c r="C1339" s="162" t="s">
        <v>377</v>
      </c>
      <c r="D1339" s="167">
        <v>5000</v>
      </c>
      <c r="E1339" s="165"/>
      <c r="F1339" s="161"/>
      <c r="G1339" s="161"/>
      <c r="H1339" s="161"/>
      <c r="I1339" s="161"/>
      <c r="J1339" s="161"/>
      <c r="K1339" s="161"/>
    </row>
    <row r="1340" spans="1:11" s="164" customFormat="1" outlineLevel="2" x14ac:dyDescent="0.2">
      <c r="A1340" s="161" t="s">
        <v>29</v>
      </c>
      <c r="B1340" s="231">
        <v>570215</v>
      </c>
      <c r="C1340" s="162" t="s">
        <v>1005</v>
      </c>
      <c r="D1340" s="168">
        <v>342006.11</v>
      </c>
      <c r="E1340" s="165"/>
      <c r="F1340" s="161"/>
      <c r="G1340" s="161"/>
      <c r="H1340" s="161"/>
      <c r="I1340" s="161"/>
      <c r="J1340" s="161"/>
      <c r="K1340" s="161"/>
    </row>
    <row r="1341" spans="1:11" s="164" customFormat="1" outlineLevel="2" x14ac:dyDescent="0.2">
      <c r="A1341" s="161" t="s">
        <v>29</v>
      </c>
      <c r="B1341" s="231">
        <v>570217</v>
      </c>
      <c r="C1341" s="162" t="s">
        <v>1006</v>
      </c>
      <c r="D1341" s="163">
        <v>124192.79</v>
      </c>
      <c r="E1341" s="161"/>
      <c r="F1341" s="161"/>
      <c r="G1341" s="161"/>
      <c r="H1341" s="161"/>
      <c r="I1341" s="161"/>
      <c r="J1341" s="161"/>
      <c r="K1341" s="161"/>
    </row>
    <row r="1342" spans="1:11" s="164" customFormat="1" outlineLevel="2" x14ac:dyDescent="0.2">
      <c r="A1342" s="161" t="s">
        <v>29</v>
      </c>
      <c r="B1342" s="231">
        <v>990103</v>
      </c>
      <c r="C1342" s="162" t="s">
        <v>1007</v>
      </c>
      <c r="D1342" s="163">
        <v>751732.16</v>
      </c>
      <c r="E1342" s="238"/>
      <c r="F1342" s="161"/>
      <c r="G1342" s="161"/>
      <c r="H1342" s="161"/>
      <c r="I1342" s="161"/>
      <c r="J1342" s="161"/>
      <c r="K1342" s="161"/>
    </row>
    <row r="1343" spans="1:11" s="164" customFormat="1" outlineLevel="1" x14ac:dyDescent="0.2">
      <c r="A1343" s="215" t="s">
        <v>1022</v>
      </c>
      <c r="B1343" s="231"/>
      <c r="C1343" s="162"/>
      <c r="D1343" s="163">
        <f>SUBTOTAL(9,D1316:D1342)</f>
        <v>2035310.683863</v>
      </c>
      <c r="E1343" s="237"/>
      <c r="F1343" s="237"/>
      <c r="G1343" s="237"/>
      <c r="H1343" s="237"/>
      <c r="I1343" s="237"/>
      <c r="J1343" s="237"/>
      <c r="K1343" s="237"/>
    </row>
    <row r="1344" spans="1:11" outlineLevel="2" x14ac:dyDescent="0.2">
      <c r="A1344" s="233" t="s">
        <v>1009</v>
      </c>
      <c r="B1344" s="234" t="s">
        <v>1010</v>
      </c>
      <c r="C1344" s="235" t="s">
        <v>1010</v>
      </c>
      <c r="D1344" s="163">
        <v>1475136.08</v>
      </c>
    </row>
    <row r="1345" spans="1:4" outlineLevel="1" x14ac:dyDescent="0.2">
      <c r="A1345" s="239" t="s">
        <v>1023</v>
      </c>
      <c r="B1345" s="234"/>
      <c r="C1345" s="235"/>
      <c r="D1345" s="163">
        <f>SUBTOTAL(9,D1344:D1344)</f>
        <v>1475136.08</v>
      </c>
    </row>
    <row r="1346" spans="1:4" x14ac:dyDescent="0.2">
      <c r="A1346" s="240" t="s">
        <v>89</v>
      </c>
      <c r="B1346" s="241"/>
      <c r="C1346" s="242"/>
      <c r="D1346" s="243">
        <f>SUBTOTAL(9,D2:D1344)</f>
        <v>872848715.16710758</v>
      </c>
    </row>
  </sheetData>
  <autoFilter ref="A1:D1">
    <sortState ref="A2:D1369">
      <sortCondition ref="A1"/>
    </sortState>
  </autoFilter>
  <sortState ref="B1383:C1394">
    <sortCondition ref="B1383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G20"/>
  <sheetViews>
    <sheetView workbookViewId="0">
      <selection activeCell="I5" sqref="I5"/>
    </sheetView>
  </sheetViews>
  <sheetFormatPr baseColWidth="10" defaultRowHeight="15" x14ac:dyDescent="0.25"/>
  <cols>
    <col min="1" max="1" width="27.28515625" customWidth="1"/>
    <col min="2" max="3" width="16.7109375" customWidth="1"/>
    <col min="4" max="4" width="7.140625" customWidth="1"/>
    <col min="5" max="5" width="14.5703125" customWidth="1"/>
    <col min="6" max="6" width="15.5703125" customWidth="1"/>
    <col min="7" max="7" width="14.5703125" customWidth="1"/>
    <col min="8" max="9" width="15.5703125" customWidth="1"/>
    <col min="10" max="10" width="13" customWidth="1"/>
    <col min="11" max="11" width="15.5703125" customWidth="1"/>
    <col min="12" max="13" width="16.7109375" customWidth="1"/>
    <col min="14" max="14" width="14.5703125" customWidth="1"/>
    <col min="15" max="16" width="15.5703125" customWidth="1"/>
    <col min="17" max="18" width="14.5703125" customWidth="1"/>
    <col min="19" max="19" width="15.5703125" customWidth="1"/>
    <col min="20" max="20" width="14.5703125" customWidth="1"/>
    <col min="21" max="21" width="15.5703125" customWidth="1"/>
    <col min="22" max="22" width="12" customWidth="1"/>
    <col min="23" max="23" width="15.5703125" customWidth="1"/>
    <col min="24" max="26" width="14.5703125" customWidth="1"/>
    <col min="27" max="28" width="15.5703125" customWidth="1"/>
    <col min="29" max="29" width="13" customWidth="1"/>
    <col min="30" max="31" width="15.5703125" customWidth="1"/>
    <col min="32" max="32" width="16.7109375" customWidth="1"/>
    <col min="33" max="33" width="13" customWidth="1"/>
    <col min="34" max="34" width="15.5703125" customWidth="1"/>
    <col min="35" max="37" width="14.5703125" customWidth="1"/>
    <col min="38" max="38" width="15.5703125" customWidth="1"/>
    <col min="39" max="39" width="14.5703125" customWidth="1"/>
    <col min="40" max="40" width="7.140625" customWidth="1"/>
    <col min="41" max="41" width="8.140625" customWidth="1"/>
    <col min="42" max="44" width="7.140625" customWidth="1"/>
    <col min="45" max="45" width="8.140625" customWidth="1"/>
    <col min="46" max="47" width="7.140625" customWidth="1"/>
    <col min="48" max="48" width="8.140625" customWidth="1"/>
    <col min="49" max="51" width="7.140625" customWidth="1"/>
    <col min="52" max="53" width="8.140625" customWidth="1"/>
    <col min="54" max="58" width="7.140625" customWidth="1"/>
    <col min="59" max="60" width="16.7109375" customWidth="1"/>
    <col min="61" max="61" width="11.42578125" customWidth="1"/>
    <col min="62" max="62" width="29.5703125" bestFit="1" customWidth="1"/>
    <col min="63" max="63" width="22.5703125" bestFit="1" customWidth="1"/>
    <col min="64" max="64" width="23.5703125" bestFit="1" customWidth="1"/>
    <col min="65" max="65" width="23.85546875" bestFit="1" customWidth="1"/>
    <col min="66" max="66" width="25.42578125" bestFit="1" customWidth="1"/>
    <col min="67" max="67" width="24.140625" bestFit="1" customWidth="1"/>
  </cols>
  <sheetData>
    <row r="2" spans="1:137" s="130" customFormat="1" ht="30" customHeight="1" x14ac:dyDescent="0.25">
      <c r="A2" s="294" t="s">
        <v>91</v>
      </c>
      <c r="B2" s="294"/>
      <c r="C2" s="294"/>
      <c r="D2" s="294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  <c r="DA2" s="142"/>
      <c r="DB2" s="142"/>
      <c r="DC2" s="142"/>
      <c r="DD2" s="142"/>
      <c r="DE2" s="142"/>
      <c r="DF2" s="142"/>
      <c r="DG2" s="142"/>
      <c r="DH2" s="142"/>
      <c r="DI2" s="142"/>
      <c r="DJ2" s="142"/>
      <c r="DK2" s="142"/>
      <c r="DL2" s="142"/>
      <c r="DM2" s="142"/>
      <c r="DN2" s="142"/>
      <c r="DO2" s="142"/>
      <c r="DP2" s="142"/>
      <c r="DQ2" s="142"/>
      <c r="DR2" s="142"/>
      <c r="DS2" s="142"/>
      <c r="DT2" s="142"/>
      <c r="DU2" s="142"/>
      <c r="DV2" s="142"/>
      <c r="DW2" s="142"/>
      <c r="DX2" s="142"/>
      <c r="DY2" s="142"/>
      <c r="DZ2" s="142"/>
      <c r="EA2" s="142"/>
      <c r="EB2" s="142"/>
      <c r="EC2" s="142"/>
      <c r="ED2" s="142"/>
      <c r="EE2" s="142"/>
      <c r="EF2" s="142"/>
      <c r="EG2" s="142"/>
    </row>
    <row r="3" spans="1:137" s="130" customFormat="1" ht="72.75" customHeight="1" x14ac:dyDescent="0.25">
      <c r="A3" s="297" t="s">
        <v>1070</v>
      </c>
      <c r="B3" s="297"/>
      <c r="C3" s="297"/>
      <c r="D3" s="297"/>
      <c r="E3" s="141"/>
      <c r="F3" s="141"/>
      <c r="G3" s="141"/>
      <c r="H3" s="141"/>
      <c r="I3" s="141"/>
      <c r="J3" s="142"/>
      <c r="K3" s="142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  <c r="BR3" s="256"/>
      <c r="BS3" s="256"/>
      <c r="BT3" s="256"/>
      <c r="BU3" s="256"/>
      <c r="BV3" s="256"/>
      <c r="BW3" s="256"/>
      <c r="BX3" s="256"/>
      <c r="BY3" s="256"/>
      <c r="BZ3" s="256"/>
      <c r="CA3" s="256"/>
      <c r="CB3" s="256"/>
      <c r="CC3" s="256"/>
      <c r="CD3" s="256"/>
      <c r="CE3" s="256"/>
      <c r="CF3" s="256"/>
      <c r="CG3" s="256"/>
      <c r="CH3" s="256"/>
      <c r="CI3" s="256"/>
      <c r="CJ3" s="256"/>
      <c r="CK3" s="256"/>
      <c r="CL3" s="256"/>
      <c r="CM3" s="256"/>
      <c r="CN3" s="256"/>
      <c r="CO3" s="256"/>
      <c r="CP3" s="256"/>
      <c r="CQ3" s="256"/>
      <c r="CR3" s="256"/>
      <c r="CS3" s="256"/>
      <c r="CT3" s="256"/>
      <c r="CU3" s="256"/>
      <c r="CV3" s="256"/>
      <c r="CW3" s="256"/>
      <c r="CX3" s="256"/>
      <c r="CY3" s="256"/>
      <c r="CZ3" s="256"/>
      <c r="DA3" s="256"/>
      <c r="DB3" s="256"/>
      <c r="DC3" s="256"/>
      <c r="DD3" s="256"/>
      <c r="DE3" s="256"/>
      <c r="DF3" s="256"/>
      <c r="DG3" s="256"/>
      <c r="DH3" s="256"/>
      <c r="DI3" s="256"/>
      <c r="DJ3" s="256"/>
      <c r="DK3" s="256"/>
      <c r="DL3" s="256"/>
      <c r="DM3" s="256"/>
      <c r="DN3" s="256"/>
      <c r="DO3" s="256"/>
      <c r="DP3" s="256"/>
      <c r="DQ3" s="256"/>
      <c r="DR3" s="256"/>
      <c r="DS3" s="256"/>
      <c r="DT3" s="256"/>
      <c r="DU3" s="256"/>
      <c r="DV3" s="256"/>
      <c r="DW3" s="256"/>
      <c r="DX3" s="256"/>
      <c r="DY3" s="256"/>
      <c r="DZ3" s="256"/>
      <c r="EA3" s="256"/>
      <c r="EB3" s="256"/>
      <c r="EC3" s="256"/>
      <c r="ED3" s="256"/>
      <c r="EE3" s="256"/>
      <c r="EF3" s="256"/>
      <c r="EG3" s="256"/>
    </row>
    <row r="4" spans="1:137" s="130" customFormat="1" ht="9" customHeight="1" x14ac:dyDescent="0.25">
      <c r="A4" s="289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89"/>
      <c r="AL4" s="289"/>
      <c r="AM4" s="289"/>
      <c r="AN4" s="289"/>
      <c r="AO4" s="289"/>
      <c r="AP4" s="289"/>
      <c r="AQ4" s="289"/>
      <c r="AR4" s="289"/>
      <c r="AS4" s="289"/>
      <c r="AT4" s="289"/>
      <c r="AU4" s="289"/>
      <c r="AV4" s="289"/>
      <c r="AW4" s="289"/>
      <c r="AX4" s="289"/>
      <c r="AY4" s="289"/>
      <c r="AZ4" s="289"/>
      <c r="BA4" s="289"/>
      <c r="BB4" s="289"/>
      <c r="BC4" s="289"/>
      <c r="BD4" s="289"/>
      <c r="BE4" s="289"/>
      <c r="BF4" s="289"/>
      <c r="BG4" s="289"/>
      <c r="BH4" s="289"/>
      <c r="BI4" s="289"/>
      <c r="BJ4" s="289"/>
      <c r="BK4" s="289"/>
      <c r="BL4" s="289"/>
      <c r="BM4" s="289"/>
      <c r="BN4" s="289"/>
      <c r="BO4" s="289"/>
      <c r="BP4" s="289"/>
      <c r="BQ4" s="289"/>
      <c r="BR4" s="289"/>
      <c r="BS4" s="289"/>
      <c r="BT4" s="289"/>
      <c r="BU4" s="289"/>
      <c r="BV4" s="289"/>
      <c r="BW4" s="289"/>
      <c r="BX4" s="289"/>
      <c r="BY4" s="289"/>
      <c r="BZ4" s="289"/>
      <c r="CA4" s="289"/>
      <c r="CB4" s="289"/>
      <c r="CC4" s="289"/>
      <c r="CD4" s="289"/>
      <c r="CE4" s="289"/>
      <c r="CF4" s="289"/>
      <c r="CG4" s="289"/>
      <c r="CH4" s="289"/>
      <c r="CI4" s="289"/>
      <c r="CJ4" s="289"/>
      <c r="CK4" s="289"/>
      <c r="CL4" s="289"/>
      <c r="CM4" s="289"/>
      <c r="CN4" s="289"/>
      <c r="CO4" s="289"/>
      <c r="CP4" s="289"/>
      <c r="CQ4" s="289"/>
      <c r="CR4" s="289"/>
      <c r="CS4" s="289"/>
      <c r="CT4" s="289"/>
      <c r="CU4" s="289"/>
      <c r="CV4" s="289"/>
      <c r="CW4" s="289"/>
      <c r="CX4" s="289"/>
      <c r="CY4" s="289"/>
      <c r="CZ4" s="289"/>
      <c r="DA4" s="289"/>
      <c r="DB4" s="289"/>
      <c r="DC4" s="289"/>
      <c r="DD4" s="289"/>
      <c r="DE4" s="289"/>
      <c r="DF4" s="289"/>
      <c r="DG4" s="289"/>
      <c r="DH4" s="289"/>
      <c r="DI4" s="289"/>
      <c r="DJ4" s="289"/>
      <c r="DK4" s="289"/>
      <c r="DL4" s="289"/>
      <c r="DM4" s="289"/>
      <c r="DN4" s="289"/>
      <c r="DO4" s="289"/>
      <c r="DP4" s="289"/>
      <c r="DQ4" s="289"/>
      <c r="DR4" s="289"/>
      <c r="DS4" s="289"/>
      <c r="DT4" s="289"/>
      <c r="DU4" s="289"/>
      <c r="DV4" s="289"/>
      <c r="DW4" s="289"/>
      <c r="DX4" s="289"/>
      <c r="DY4" s="289"/>
      <c r="DZ4" s="289"/>
      <c r="EA4" s="289"/>
      <c r="EB4" s="289"/>
      <c r="EC4" s="289"/>
      <c r="ED4" s="289"/>
      <c r="EE4" s="289"/>
      <c r="EF4" s="289"/>
      <c r="EG4" s="289"/>
    </row>
    <row r="5" spans="1:137" s="130" customFormat="1" ht="24.75" customHeight="1" x14ac:dyDescent="0.25">
      <c r="A5" s="297" t="s">
        <v>1061</v>
      </c>
      <c r="B5" s="297"/>
      <c r="C5" s="297"/>
      <c r="D5" s="297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  <c r="DN5" s="142"/>
      <c r="DO5" s="142"/>
      <c r="DP5" s="142"/>
      <c r="DQ5" s="142"/>
      <c r="DR5" s="142"/>
      <c r="DS5" s="142"/>
      <c r="DT5" s="142"/>
      <c r="DU5" s="142"/>
      <c r="DV5" s="142"/>
      <c r="DW5" s="142"/>
      <c r="DX5" s="142"/>
      <c r="DY5" s="142"/>
      <c r="DZ5" s="142"/>
      <c r="EA5" s="142"/>
      <c r="EB5" s="142"/>
      <c r="EC5" s="142"/>
      <c r="ED5" s="142"/>
      <c r="EE5" s="142"/>
      <c r="EF5" s="142"/>
      <c r="EG5" s="142"/>
    </row>
    <row r="7" spans="1:137" x14ac:dyDescent="0.25">
      <c r="A7" s="285" t="s">
        <v>92</v>
      </c>
      <c r="B7" s="291" t="s">
        <v>1045</v>
      </c>
      <c r="C7" s="291" t="s">
        <v>1051</v>
      </c>
      <c r="D7" s="291" t="s">
        <v>1068</v>
      </c>
    </row>
    <row r="8" spans="1:137" x14ac:dyDescent="0.25">
      <c r="A8" s="147" t="s">
        <v>100</v>
      </c>
      <c r="B8" s="287">
        <v>179343491.77000001</v>
      </c>
      <c r="C8" s="287">
        <v>123151353.58999999</v>
      </c>
      <c r="D8" s="288">
        <v>0.68667868777717389</v>
      </c>
    </row>
    <row r="9" spans="1:137" s="286" customFormat="1" x14ac:dyDescent="0.25">
      <c r="A9" s="147" t="s">
        <v>86</v>
      </c>
      <c r="B9" s="287">
        <v>14466654.960000001</v>
      </c>
      <c r="C9" s="287">
        <v>8239053.6600000001</v>
      </c>
      <c r="D9" s="288">
        <v>0.56952029911412216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</row>
    <row r="10" spans="1:137" x14ac:dyDescent="0.25">
      <c r="A10" s="147" t="s">
        <v>1071</v>
      </c>
      <c r="B10" s="287">
        <v>106245396.04212666</v>
      </c>
      <c r="C10" s="287">
        <v>60381869.650493465</v>
      </c>
      <c r="D10" s="288">
        <v>0.56832457593317132</v>
      </c>
    </row>
    <row r="11" spans="1:137" x14ac:dyDescent="0.25">
      <c r="A11" s="147" t="s">
        <v>20</v>
      </c>
      <c r="B11" s="287">
        <v>28730510.82</v>
      </c>
      <c r="C11" s="287">
        <v>15460824.02</v>
      </c>
      <c r="D11" s="288">
        <v>0.53813258374916706</v>
      </c>
    </row>
    <row r="12" spans="1:137" x14ac:dyDescent="0.25">
      <c r="A12" s="147" t="s">
        <v>66</v>
      </c>
      <c r="B12" s="287">
        <v>51860447.440000005</v>
      </c>
      <c r="C12" s="287">
        <v>27368368.27</v>
      </c>
      <c r="D12" s="288">
        <v>0.52773104786000657</v>
      </c>
    </row>
    <row r="13" spans="1:137" x14ac:dyDescent="0.25">
      <c r="A13" s="147" t="s">
        <v>87</v>
      </c>
      <c r="B13" s="287">
        <v>2014667.9699999997</v>
      </c>
      <c r="C13" s="287">
        <v>981203.33999999985</v>
      </c>
      <c r="D13" s="288">
        <v>0.48702980074677021</v>
      </c>
    </row>
    <row r="14" spans="1:137" x14ac:dyDescent="0.25">
      <c r="A14" s="147" t="s">
        <v>13</v>
      </c>
      <c r="B14" s="287">
        <v>315814048.96000004</v>
      </c>
      <c r="C14" s="287">
        <v>145099929.80000001</v>
      </c>
      <c r="D14" s="288">
        <v>0.45944735605596154</v>
      </c>
    </row>
    <row r="15" spans="1:137" x14ac:dyDescent="0.25">
      <c r="A15" s="147" t="s">
        <v>101</v>
      </c>
      <c r="B15" s="287">
        <v>7203803.0300000021</v>
      </c>
      <c r="C15" s="287">
        <v>3224169.9</v>
      </c>
      <c r="D15" s="288">
        <v>0.44756497180351124</v>
      </c>
    </row>
    <row r="16" spans="1:137" x14ac:dyDescent="0.25">
      <c r="A16" s="147" t="s">
        <v>68</v>
      </c>
      <c r="B16" s="287">
        <v>5861671.9799999995</v>
      </c>
      <c r="C16" s="287">
        <v>2275345.8199999998</v>
      </c>
      <c r="D16" s="288">
        <v>0.38817351563913338</v>
      </c>
    </row>
    <row r="17" spans="1:4" x14ac:dyDescent="0.25">
      <c r="A17" s="147" t="s">
        <v>39</v>
      </c>
      <c r="B17" s="287">
        <v>19229861.41</v>
      </c>
      <c r="C17" s="287">
        <v>7333127.8799999999</v>
      </c>
      <c r="D17" s="288">
        <v>0.38134065158611041</v>
      </c>
    </row>
    <row r="18" spans="1:4" x14ac:dyDescent="0.25">
      <c r="A18" s="147" t="s">
        <v>45</v>
      </c>
      <c r="B18" s="287">
        <v>40485838.960000001</v>
      </c>
      <c r="C18" s="287">
        <v>15158767.620000001</v>
      </c>
      <c r="D18" s="288">
        <v>0.37442147697561262</v>
      </c>
    </row>
    <row r="19" spans="1:4" x14ac:dyDescent="0.25">
      <c r="A19" s="147" t="s">
        <v>41</v>
      </c>
      <c r="B19" s="287">
        <v>24860958.830000006</v>
      </c>
      <c r="C19" s="287">
        <v>8520350.4800000004</v>
      </c>
      <c r="D19" s="288">
        <v>0.34272010738855313</v>
      </c>
    </row>
    <row r="20" spans="1:4" x14ac:dyDescent="0.25">
      <c r="A20" s="291" t="s">
        <v>89</v>
      </c>
      <c r="B20" s="287">
        <v>796117352.17212689</v>
      </c>
      <c r="C20" s="287">
        <v>417194364.03049338</v>
      </c>
      <c r="D20" s="288">
        <v>0.52403626537246073</v>
      </c>
    </row>
  </sheetData>
  <mergeCells count="3">
    <mergeCell ref="A2:D2"/>
    <mergeCell ref="A3:D3"/>
    <mergeCell ref="A5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27"/>
  <sheetViews>
    <sheetView tabSelected="1" zoomScale="80" zoomScaleNormal="80" workbookViewId="0">
      <selection activeCell="E15" sqref="E15"/>
    </sheetView>
  </sheetViews>
  <sheetFormatPr baseColWidth="10" defaultRowHeight="15" x14ac:dyDescent="0.25"/>
  <cols>
    <col min="1" max="1" width="19.42578125" customWidth="1"/>
    <col min="2" max="3" width="16.5703125" bestFit="1" customWidth="1"/>
    <col min="4" max="4" width="7.7109375" bestFit="1" customWidth="1"/>
    <col min="5" max="6" width="16.5703125" bestFit="1" customWidth="1"/>
    <col min="7" max="7" width="8.7109375" bestFit="1" customWidth="1"/>
    <col min="8" max="8" width="16.5703125" bestFit="1" customWidth="1"/>
    <col min="9" max="9" width="15.5703125" bestFit="1" customWidth="1"/>
    <col min="10" max="10" width="7.7109375" bestFit="1" customWidth="1"/>
    <col min="11" max="12" width="17.85546875" bestFit="1" customWidth="1"/>
    <col min="13" max="13" width="8.7109375" bestFit="1" customWidth="1"/>
    <col min="14" max="15" width="17.85546875" bestFit="1" customWidth="1"/>
    <col min="16" max="16" width="7.7109375" bestFit="1" customWidth="1"/>
    <col min="17" max="17" width="16.5703125" bestFit="1" customWidth="1"/>
    <col min="18" max="18" width="15.5703125" bestFit="1" customWidth="1"/>
    <col min="19" max="19" width="7.7109375" bestFit="1" customWidth="1"/>
    <col min="20" max="20" width="15.5703125" bestFit="1" customWidth="1"/>
    <col min="21" max="21" width="13.85546875" bestFit="1" customWidth="1"/>
    <col min="22" max="22" width="7.7109375" bestFit="1" customWidth="1"/>
    <col min="23" max="24" width="16.5703125" bestFit="1" customWidth="1"/>
    <col min="25" max="25" width="7.7109375" bestFit="1" customWidth="1"/>
    <col min="26" max="27" width="15.5703125" bestFit="1" customWidth="1"/>
    <col min="28" max="28" width="7.7109375" bestFit="1" customWidth="1"/>
    <col min="29" max="29" width="16.5703125" bestFit="1" customWidth="1"/>
    <col min="30" max="30" width="15.5703125" bestFit="1" customWidth="1"/>
    <col min="31" max="31" width="8.7109375" bestFit="1" customWidth="1"/>
    <col min="32" max="32" width="17.85546875" bestFit="1" customWidth="1"/>
    <col min="33" max="33" width="16.5703125" bestFit="1" customWidth="1"/>
    <col min="34" max="34" width="7.7109375" bestFit="1" customWidth="1"/>
    <col min="35" max="36" width="15.5703125" bestFit="1" customWidth="1"/>
    <col min="37" max="37" width="7.7109375" bestFit="1" customWidth="1"/>
    <col min="38" max="39" width="17.85546875" bestFit="1" customWidth="1"/>
    <col min="40" max="40" width="12.140625" bestFit="1" customWidth="1"/>
    <col min="41" max="41" width="26.42578125" customWidth="1"/>
    <col min="42" max="42" width="22.5703125" customWidth="1"/>
    <col min="43" max="43" width="23.5703125" customWidth="1"/>
    <col min="44" max="44" width="24.140625" customWidth="1"/>
    <col min="45" max="45" width="31.28515625" customWidth="1"/>
    <col min="46" max="46" width="26.42578125" customWidth="1"/>
    <col min="47" max="47" width="24.5703125" customWidth="1"/>
    <col min="48" max="48" width="17.5703125" customWidth="1"/>
    <col min="49" max="49" width="18.5703125" customWidth="1"/>
    <col min="50" max="50" width="19.140625" customWidth="1"/>
    <col min="51" max="51" width="26.42578125" customWidth="1"/>
    <col min="52" max="52" width="29.5703125" customWidth="1"/>
    <col min="53" max="53" width="22.5703125" customWidth="1"/>
    <col min="54" max="54" width="23.5703125" customWidth="1"/>
    <col min="55" max="55" width="24.140625" customWidth="1"/>
    <col min="56" max="56" width="31.28515625" customWidth="1"/>
    <col min="57" max="57" width="17.5703125" bestFit="1" customWidth="1"/>
    <col min="58" max="58" width="18.5703125" bestFit="1" customWidth="1"/>
    <col min="59" max="59" width="18.85546875" bestFit="1" customWidth="1"/>
    <col min="60" max="60" width="20.42578125" bestFit="1" customWidth="1"/>
    <col min="61" max="61" width="19.140625" bestFit="1" customWidth="1"/>
    <col min="62" max="62" width="29.5703125" bestFit="1" customWidth="1"/>
    <col min="63" max="63" width="22.5703125" bestFit="1" customWidth="1"/>
    <col min="64" max="64" width="23.5703125" bestFit="1" customWidth="1"/>
    <col min="65" max="65" width="23.85546875" bestFit="1" customWidth="1"/>
    <col min="66" max="66" width="25.42578125" bestFit="1" customWidth="1"/>
    <col min="67" max="67" width="24.140625" bestFit="1" customWidth="1"/>
  </cols>
  <sheetData>
    <row r="1" spans="1:137" s="130" customFormat="1" ht="22.5" customHeight="1" x14ac:dyDescent="0.25">
      <c r="A1" s="294" t="s">
        <v>91</v>
      </c>
      <c r="B1" s="294"/>
      <c r="C1" s="294"/>
      <c r="D1" s="294"/>
      <c r="E1" s="294"/>
      <c r="F1" s="294"/>
      <c r="G1" s="294"/>
      <c r="H1" s="294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  <c r="CW1" s="142"/>
      <c r="CX1" s="142"/>
      <c r="CY1" s="142"/>
      <c r="CZ1" s="142"/>
      <c r="DA1" s="142"/>
      <c r="DB1" s="142"/>
      <c r="DC1" s="142"/>
      <c r="DD1" s="142"/>
      <c r="DE1" s="142"/>
      <c r="DF1" s="142"/>
      <c r="DG1" s="142"/>
      <c r="DH1" s="142"/>
      <c r="DI1" s="142"/>
      <c r="DJ1" s="142"/>
      <c r="DK1" s="142"/>
      <c r="DL1" s="142"/>
      <c r="DM1" s="142"/>
      <c r="DN1" s="142"/>
      <c r="DO1" s="142"/>
      <c r="DP1" s="142"/>
      <c r="DQ1" s="142"/>
      <c r="DR1" s="142"/>
      <c r="DS1" s="142"/>
      <c r="DT1" s="142"/>
      <c r="DU1" s="142"/>
      <c r="DV1" s="142"/>
      <c r="DW1" s="142"/>
      <c r="DX1" s="142"/>
      <c r="DY1" s="142"/>
      <c r="DZ1" s="142"/>
      <c r="EA1" s="142"/>
      <c r="EB1" s="142"/>
      <c r="EC1" s="142"/>
      <c r="ED1" s="142"/>
      <c r="EE1" s="142"/>
      <c r="EF1" s="142"/>
      <c r="EG1" s="142"/>
    </row>
    <row r="2" spans="1:137" s="130" customFormat="1" ht="52.5" customHeight="1" x14ac:dyDescent="0.25">
      <c r="A2" s="292" t="s">
        <v>1070</v>
      </c>
      <c r="B2" s="292"/>
      <c r="C2" s="292"/>
      <c r="D2" s="292"/>
      <c r="E2" s="292"/>
      <c r="F2" s="292"/>
      <c r="G2" s="292"/>
      <c r="H2" s="292"/>
      <c r="I2" s="292"/>
      <c r="J2" s="142"/>
      <c r="K2" s="142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6"/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256"/>
      <c r="CE2" s="256"/>
      <c r="CF2" s="256"/>
      <c r="CG2" s="256"/>
      <c r="CH2" s="256"/>
      <c r="CI2" s="256"/>
      <c r="CJ2" s="256"/>
      <c r="CK2" s="256"/>
      <c r="CL2" s="256"/>
      <c r="CM2" s="256"/>
      <c r="CN2" s="256"/>
      <c r="CO2" s="256"/>
      <c r="CP2" s="256"/>
      <c r="CQ2" s="256"/>
      <c r="CR2" s="256"/>
      <c r="CS2" s="256"/>
      <c r="CT2" s="256"/>
      <c r="CU2" s="256"/>
      <c r="CV2" s="256"/>
      <c r="CW2" s="256"/>
      <c r="CX2" s="256"/>
      <c r="CY2" s="256"/>
      <c r="CZ2" s="256"/>
      <c r="DA2" s="256"/>
      <c r="DB2" s="256"/>
      <c r="DC2" s="256"/>
      <c r="DD2" s="256"/>
      <c r="DE2" s="256"/>
      <c r="DF2" s="256"/>
      <c r="DG2" s="256"/>
      <c r="DH2" s="256"/>
      <c r="DI2" s="256"/>
      <c r="DJ2" s="256"/>
      <c r="DK2" s="256"/>
      <c r="DL2" s="256"/>
      <c r="DM2" s="256"/>
      <c r="DN2" s="256"/>
      <c r="DO2" s="256"/>
      <c r="DP2" s="256"/>
      <c r="DQ2" s="256"/>
      <c r="DR2" s="256"/>
      <c r="DS2" s="256"/>
      <c r="DT2" s="256"/>
      <c r="DU2" s="256"/>
      <c r="DV2" s="256"/>
      <c r="DW2" s="256"/>
      <c r="DX2" s="256"/>
      <c r="DY2" s="256"/>
      <c r="DZ2" s="256"/>
      <c r="EA2" s="256"/>
      <c r="EB2" s="256"/>
      <c r="EC2" s="256"/>
      <c r="ED2" s="256"/>
      <c r="EE2" s="256"/>
      <c r="EF2" s="256"/>
      <c r="EG2" s="256"/>
    </row>
    <row r="3" spans="1:137" s="130" customFormat="1" ht="18" customHeight="1" x14ac:dyDescent="0.25">
      <c r="A3" s="373" t="s">
        <v>1061</v>
      </c>
      <c r="B3" s="373"/>
      <c r="C3" s="373"/>
      <c r="D3" s="373"/>
      <c r="E3" s="373"/>
      <c r="F3" s="373"/>
      <c r="G3" s="373"/>
      <c r="H3" s="373"/>
      <c r="I3" s="373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42"/>
      <c r="DA3" s="142"/>
      <c r="DB3" s="142"/>
      <c r="DC3" s="142"/>
      <c r="DD3" s="142"/>
      <c r="DE3" s="142"/>
      <c r="DF3" s="142"/>
      <c r="DG3" s="142"/>
      <c r="DH3" s="142"/>
      <c r="DI3" s="142"/>
      <c r="DJ3" s="142"/>
      <c r="DK3" s="142"/>
      <c r="DL3" s="142"/>
      <c r="DM3" s="142"/>
      <c r="DN3" s="142"/>
      <c r="DO3" s="142"/>
      <c r="DP3" s="142"/>
      <c r="DQ3" s="142"/>
      <c r="DR3" s="142"/>
      <c r="DS3" s="142"/>
      <c r="DT3" s="142"/>
      <c r="DU3" s="142"/>
      <c r="DV3" s="142"/>
      <c r="DW3" s="142"/>
      <c r="DX3" s="142"/>
      <c r="DY3" s="142"/>
      <c r="DZ3" s="142"/>
      <c r="EA3" s="142"/>
      <c r="EB3" s="142"/>
      <c r="EC3" s="142"/>
      <c r="ED3" s="142"/>
      <c r="EE3" s="142"/>
      <c r="EF3" s="142"/>
      <c r="EG3" s="142"/>
    </row>
    <row r="4" spans="1:137" ht="8.25" customHeight="1" x14ac:dyDescent="0.25"/>
    <row r="5" spans="1:137" x14ac:dyDescent="0.25">
      <c r="A5" s="291"/>
      <c r="B5" s="285" t="s">
        <v>92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</row>
    <row r="6" spans="1:137" x14ac:dyDescent="0.25">
      <c r="A6" s="291"/>
      <c r="B6" s="298" t="s">
        <v>66</v>
      </c>
      <c r="C6" s="299"/>
      <c r="D6" s="299"/>
      <c r="E6" s="298" t="s">
        <v>45</v>
      </c>
      <c r="F6" s="299"/>
      <c r="G6" s="299"/>
      <c r="H6" s="298" t="s">
        <v>39</v>
      </c>
      <c r="I6" s="299"/>
      <c r="J6" s="299"/>
      <c r="K6" s="298" t="s">
        <v>100</v>
      </c>
      <c r="L6" s="299"/>
      <c r="M6" s="299"/>
      <c r="N6" s="298" t="s">
        <v>13</v>
      </c>
      <c r="O6" s="299"/>
      <c r="P6" s="299"/>
      <c r="Q6" s="298" t="s">
        <v>41</v>
      </c>
      <c r="R6" s="299"/>
      <c r="S6" s="299"/>
      <c r="T6" s="298" t="s">
        <v>87</v>
      </c>
      <c r="U6" s="299"/>
      <c r="V6" s="299"/>
      <c r="W6" s="298" t="s">
        <v>20</v>
      </c>
      <c r="X6" s="299"/>
      <c r="Y6" s="299"/>
      <c r="Z6" s="298" t="s">
        <v>68</v>
      </c>
      <c r="AA6" s="299"/>
      <c r="AB6" s="299"/>
      <c r="AC6" s="298" t="s">
        <v>86</v>
      </c>
      <c r="AD6" s="299"/>
      <c r="AE6" s="299"/>
      <c r="AF6" s="298" t="s">
        <v>1071</v>
      </c>
      <c r="AG6" s="299"/>
      <c r="AH6" s="299"/>
      <c r="AI6" s="298" t="s">
        <v>101</v>
      </c>
      <c r="AJ6" s="299"/>
      <c r="AK6" s="299"/>
      <c r="AL6" s="298" t="s">
        <v>1044</v>
      </c>
      <c r="AM6" s="298" t="s">
        <v>1050</v>
      </c>
      <c r="AN6" s="298" t="s">
        <v>1067</v>
      </c>
    </row>
    <row r="7" spans="1:137" s="286" customFormat="1" x14ac:dyDescent="0.25">
      <c r="A7" s="285" t="s">
        <v>1066</v>
      </c>
      <c r="B7" s="290" t="s">
        <v>1045</v>
      </c>
      <c r="C7" s="290" t="s">
        <v>1051</v>
      </c>
      <c r="D7" s="290" t="s">
        <v>1068</v>
      </c>
      <c r="E7" s="290" t="s">
        <v>1045</v>
      </c>
      <c r="F7" s="290" t="s">
        <v>1051</v>
      </c>
      <c r="G7" s="290" t="s">
        <v>1068</v>
      </c>
      <c r="H7" s="290" t="s">
        <v>1045</v>
      </c>
      <c r="I7" s="290" t="s">
        <v>1051</v>
      </c>
      <c r="J7" s="290" t="s">
        <v>1068</v>
      </c>
      <c r="K7" s="290" t="s">
        <v>1045</v>
      </c>
      <c r="L7" s="290" t="s">
        <v>1051</v>
      </c>
      <c r="M7" s="290" t="s">
        <v>1068</v>
      </c>
      <c r="N7" s="290" t="s">
        <v>1045</v>
      </c>
      <c r="O7" s="290" t="s">
        <v>1051</v>
      </c>
      <c r="P7" s="290" t="s">
        <v>1068</v>
      </c>
      <c r="Q7" s="290" t="s">
        <v>1045</v>
      </c>
      <c r="R7" s="290" t="s">
        <v>1051</v>
      </c>
      <c r="S7" s="290" t="s">
        <v>1068</v>
      </c>
      <c r="T7" s="290" t="s">
        <v>1045</v>
      </c>
      <c r="U7" s="290" t="s">
        <v>1051</v>
      </c>
      <c r="V7" s="290" t="s">
        <v>1068</v>
      </c>
      <c r="W7" s="290" t="s">
        <v>1045</v>
      </c>
      <c r="X7" s="290" t="s">
        <v>1051</v>
      </c>
      <c r="Y7" s="290" t="s">
        <v>1068</v>
      </c>
      <c r="Z7" s="290" t="s">
        <v>1045</v>
      </c>
      <c r="AA7" s="290" t="s">
        <v>1051</v>
      </c>
      <c r="AB7" s="290" t="s">
        <v>1068</v>
      </c>
      <c r="AC7" s="290" t="s">
        <v>1045</v>
      </c>
      <c r="AD7" s="290" t="s">
        <v>1051</v>
      </c>
      <c r="AE7" s="290" t="s">
        <v>1068</v>
      </c>
      <c r="AF7" s="290" t="s">
        <v>1045</v>
      </c>
      <c r="AG7" s="290" t="s">
        <v>1051</v>
      </c>
      <c r="AH7" s="290" t="s">
        <v>1068</v>
      </c>
      <c r="AI7" s="290" t="s">
        <v>1045</v>
      </c>
      <c r="AJ7" s="290" t="s">
        <v>1051</v>
      </c>
      <c r="AK7" s="290" t="s">
        <v>1068</v>
      </c>
      <c r="AL7" s="299"/>
      <c r="AM7" s="299"/>
      <c r="AN7" s="299"/>
    </row>
    <row r="8" spans="1:137" x14ac:dyDescent="0.25">
      <c r="A8" s="147" t="s">
        <v>22</v>
      </c>
      <c r="B8" s="287">
        <v>4838657.6499999994</v>
      </c>
      <c r="C8" s="287">
        <v>2754533.5899999994</v>
      </c>
      <c r="D8" s="288">
        <v>0.56927639631623861</v>
      </c>
      <c r="E8" s="287">
        <v>2157148.46</v>
      </c>
      <c r="F8" s="287">
        <v>1456383.5999999999</v>
      </c>
      <c r="G8" s="288">
        <v>0.67514296164854593</v>
      </c>
      <c r="H8" s="287">
        <v>1008164.1900000001</v>
      </c>
      <c r="I8" s="287">
        <v>629507.60000000009</v>
      </c>
      <c r="J8" s="288">
        <v>0.62440979975692257</v>
      </c>
      <c r="K8" s="287">
        <v>20303193.34</v>
      </c>
      <c r="L8" s="287">
        <v>12155785.48</v>
      </c>
      <c r="M8" s="288">
        <v>0.59871298452600952</v>
      </c>
      <c r="N8" s="287">
        <v>9522700.1000000015</v>
      </c>
      <c r="O8" s="287">
        <v>8574039.7199999988</v>
      </c>
      <c r="P8" s="288">
        <v>0.90037905530596285</v>
      </c>
      <c r="Q8" s="287">
        <v>2091972.4000000001</v>
      </c>
      <c r="R8" s="287">
        <v>1406523.5999999996</v>
      </c>
      <c r="S8" s="288">
        <v>0.67234328712940927</v>
      </c>
      <c r="T8" s="287">
        <v>843847</v>
      </c>
      <c r="U8" s="287">
        <v>549919.42999999993</v>
      </c>
      <c r="V8" s="288">
        <v>0.65168144225197211</v>
      </c>
      <c r="W8" s="287"/>
      <c r="X8" s="287"/>
      <c r="Y8" s="288" t="s">
        <v>1069</v>
      </c>
      <c r="Z8" s="287">
        <v>2743745.65</v>
      </c>
      <c r="AA8" s="287">
        <v>1467069.5199999998</v>
      </c>
      <c r="AB8" s="288">
        <v>0.5346958891761705</v>
      </c>
      <c r="AC8" s="287">
        <v>2000334.5000000002</v>
      </c>
      <c r="AD8" s="287">
        <v>1333281.04</v>
      </c>
      <c r="AE8" s="288">
        <v>0.66652904301755522</v>
      </c>
      <c r="AF8" s="287">
        <v>22917329.473918643</v>
      </c>
      <c r="AG8" s="287">
        <v>19799325.768046021</v>
      </c>
      <c r="AH8" s="288">
        <v>0.86394559150440697</v>
      </c>
      <c r="AI8" s="287"/>
      <c r="AJ8" s="287"/>
      <c r="AK8" s="288" t="s">
        <v>1069</v>
      </c>
      <c r="AL8" s="287">
        <v>68427092.763918638</v>
      </c>
      <c r="AM8" s="287">
        <v>50126369.34804602</v>
      </c>
      <c r="AN8" s="288">
        <v>0.73255149858533042</v>
      </c>
    </row>
    <row r="9" spans="1:137" x14ac:dyDescent="0.25">
      <c r="A9" s="147" t="s">
        <v>1065</v>
      </c>
      <c r="B9" s="287"/>
      <c r="C9" s="287"/>
      <c r="D9" s="288" t="s">
        <v>1069</v>
      </c>
      <c r="E9" s="287"/>
      <c r="F9" s="287"/>
      <c r="G9" s="288" t="s">
        <v>1069</v>
      </c>
      <c r="H9" s="287"/>
      <c r="I9" s="287"/>
      <c r="J9" s="288" t="s">
        <v>1069</v>
      </c>
      <c r="K9" s="287">
        <v>92994.39</v>
      </c>
      <c r="L9" s="287">
        <v>92994.39</v>
      </c>
      <c r="M9" s="288">
        <v>1</v>
      </c>
      <c r="N9" s="287"/>
      <c r="O9" s="287"/>
      <c r="P9" s="288" t="s">
        <v>1069</v>
      </c>
      <c r="Q9" s="287"/>
      <c r="R9" s="287"/>
      <c r="S9" s="288" t="s">
        <v>1069</v>
      </c>
      <c r="T9" s="287"/>
      <c r="U9" s="287"/>
      <c r="V9" s="288" t="s">
        <v>1069</v>
      </c>
      <c r="W9" s="287"/>
      <c r="X9" s="287"/>
      <c r="Y9" s="288" t="s">
        <v>1069</v>
      </c>
      <c r="Z9" s="287"/>
      <c r="AA9" s="287"/>
      <c r="AB9" s="288" t="s">
        <v>1069</v>
      </c>
      <c r="AC9" s="287"/>
      <c r="AD9" s="287"/>
      <c r="AE9" s="288" t="s">
        <v>1069</v>
      </c>
      <c r="AF9" s="287"/>
      <c r="AG9" s="287"/>
      <c r="AH9" s="288" t="s">
        <v>1069</v>
      </c>
      <c r="AI9" s="287"/>
      <c r="AJ9" s="287"/>
      <c r="AK9" s="288" t="s">
        <v>1069</v>
      </c>
      <c r="AL9" s="287">
        <v>92994.39</v>
      </c>
      <c r="AM9" s="287">
        <v>92994.39</v>
      </c>
      <c r="AN9" s="288">
        <v>1</v>
      </c>
    </row>
    <row r="10" spans="1:137" x14ac:dyDescent="0.25">
      <c r="A10" s="147" t="s">
        <v>23</v>
      </c>
      <c r="B10" s="287">
        <v>1314660.2299999995</v>
      </c>
      <c r="C10" s="287">
        <v>244066.42999999993</v>
      </c>
      <c r="D10" s="288">
        <v>0.18564981615059584</v>
      </c>
      <c r="E10" s="287">
        <v>1001912.89</v>
      </c>
      <c r="F10" s="287">
        <v>372405.39999999997</v>
      </c>
      <c r="G10" s="288">
        <v>0.3716943895192325</v>
      </c>
      <c r="H10" s="287">
        <v>294601.5</v>
      </c>
      <c r="I10" s="287">
        <v>137096.72999999998</v>
      </c>
      <c r="J10" s="288">
        <v>0.46536331281408949</v>
      </c>
      <c r="K10" s="287">
        <v>8247168.5199999986</v>
      </c>
      <c r="L10" s="287">
        <v>4012135.1699999995</v>
      </c>
      <c r="M10" s="288">
        <v>0.48648638138899097</v>
      </c>
      <c r="N10" s="287">
        <v>3355600</v>
      </c>
      <c r="O10" s="287">
        <v>919769.62999999977</v>
      </c>
      <c r="P10" s="288">
        <v>0.27409990165693165</v>
      </c>
      <c r="Q10" s="287">
        <v>496969.77999999997</v>
      </c>
      <c r="R10" s="287">
        <v>273894.98</v>
      </c>
      <c r="S10" s="288">
        <v>0.55113005060388176</v>
      </c>
      <c r="T10" s="287">
        <v>148643.59</v>
      </c>
      <c r="U10" s="287">
        <v>38170.020000000004</v>
      </c>
      <c r="V10" s="288">
        <v>0.25678887330425754</v>
      </c>
      <c r="W10" s="287"/>
      <c r="X10" s="287"/>
      <c r="Y10" s="288" t="s">
        <v>1069</v>
      </c>
      <c r="Z10" s="287">
        <v>1248331.8399999999</v>
      </c>
      <c r="AA10" s="287">
        <v>533248.4</v>
      </c>
      <c r="AB10" s="288">
        <v>0.42716878870925867</v>
      </c>
      <c r="AC10" s="287">
        <v>783870.26999999979</v>
      </c>
      <c r="AD10" s="287">
        <v>283958.63000000012</v>
      </c>
      <c r="AE10" s="288">
        <v>0.36225207265482873</v>
      </c>
      <c r="AF10" s="287">
        <v>27557385.049149688</v>
      </c>
      <c r="AG10" s="287">
        <v>14817625.879999999</v>
      </c>
      <c r="AH10" s="288">
        <v>0.53770072354732412</v>
      </c>
      <c r="AI10" s="287"/>
      <c r="AJ10" s="287"/>
      <c r="AK10" s="288" t="s">
        <v>1069</v>
      </c>
      <c r="AL10" s="287">
        <v>44449143.669149682</v>
      </c>
      <c r="AM10" s="287">
        <v>21632371.27</v>
      </c>
      <c r="AN10" s="288">
        <v>0.48667689598290587</v>
      </c>
    </row>
    <row r="11" spans="1:137" x14ac:dyDescent="0.25">
      <c r="A11" s="147" t="s">
        <v>60</v>
      </c>
      <c r="B11" s="287">
        <v>1539045.3800000001</v>
      </c>
      <c r="C11" s="287">
        <v>43785.96</v>
      </c>
      <c r="D11" s="288">
        <v>2.8450077281022081E-2</v>
      </c>
      <c r="E11" s="287"/>
      <c r="F11" s="287"/>
      <c r="G11" s="288" t="s">
        <v>1069</v>
      </c>
      <c r="H11" s="287"/>
      <c r="I11" s="287"/>
      <c r="J11" s="288" t="s">
        <v>1069</v>
      </c>
      <c r="K11" s="287">
        <v>6795549.7799999993</v>
      </c>
      <c r="L11" s="287">
        <v>5173668.6100000003</v>
      </c>
      <c r="M11" s="288">
        <v>0.76133186828042054</v>
      </c>
      <c r="N11" s="287"/>
      <c r="O11" s="287"/>
      <c r="P11" s="288" t="s">
        <v>1069</v>
      </c>
      <c r="Q11" s="287"/>
      <c r="R11" s="287"/>
      <c r="S11" s="288" t="s">
        <v>1069</v>
      </c>
      <c r="T11" s="287"/>
      <c r="U11" s="287"/>
      <c r="V11" s="288" t="s">
        <v>1069</v>
      </c>
      <c r="W11" s="287"/>
      <c r="X11" s="287"/>
      <c r="Y11" s="288" t="s">
        <v>1069</v>
      </c>
      <c r="Z11" s="287"/>
      <c r="AA11" s="287"/>
      <c r="AB11" s="288" t="s">
        <v>1069</v>
      </c>
      <c r="AC11" s="287"/>
      <c r="AD11" s="287"/>
      <c r="AE11" s="288" t="s">
        <v>1069</v>
      </c>
      <c r="AF11" s="287"/>
      <c r="AG11" s="287"/>
      <c r="AH11" s="288" t="s">
        <v>1069</v>
      </c>
      <c r="AI11" s="287"/>
      <c r="AJ11" s="287"/>
      <c r="AK11" s="288" t="s">
        <v>1069</v>
      </c>
      <c r="AL11" s="287">
        <v>8334595.1599999992</v>
      </c>
      <c r="AM11" s="287">
        <v>5217454.57</v>
      </c>
      <c r="AN11" s="288">
        <v>0.62599976001713808</v>
      </c>
    </row>
    <row r="12" spans="1:137" x14ac:dyDescent="0.25">
      <c r="A12" s="147" t="s">
        <v>11</v>
      </c>
      <c r="B12" s="287">
        <v>1438284.53</v>
      </c>
      <c r="C12" s="287">
        <v>83427.26999999999</v>
      </c>
      <c r="D12" s="288">
        <v>5.8004705091279807E-2</v>
      </c>
      <c r="E12" s="287">
        <v>882479.22</v>
      </c>
      <c r="F12" s="287">
        <v>534918.97</v>
      </c>
      <c r="G12" s="288">
        <v>0.60615474889029108</v>
      </c>
      <c r="H12" s="287">
        <v>139480</v>
      </c>
      <c r="I12" s="287">
        <v>35310.090000000004</v>
      </c>
      <c r="J12" s="288">
        <v>0.25315521938629199</v>
      </c>
      <c r="K12" s="287">
        <v>4291998.2</v>
      </c>
      <c r="L12" s="287">
        <v>3383664.46</v>
      </c>
      <c r="M12" s="288">
        <v>0.78836576865293184</v>
      </c>
      <c r="N12" s="287">
        <v>1334327.8800000001</v>
      </c>
      <c r="O12" s="287">
        <v>528003.3899999999</v>
      </c>
      <c r="P12" s="288">
        <v>0.39570738040787984</v>
      </c>
      <c r="Q12" s="287">
        <v>61737.22</v>
      </c>
      <c r="R12" s="287">
        <v>4795.1900000000005</v>
      </c>
      <c r="S12" s="288">
        <v>7.7670973846894961E-2</v>
      </c>
      <c r="T12" s="287">
        <v>21000</v>
      </c>
      <c r="U12" s="287">
        <v>482.96000000000004</v>
      </c>
      <c r="V12" s="288">
        <v>2.2998095238095241E-2</v>
      </c>
      <c r="W12" s="287"/>
      <c r="X12" s="287"/>
      <c r="Y12" s="288" t="s">
        <v>1069</v>
      </c>
      <c r="Z12" s="287">
        <v>47927.78</v>
      </c>
      <c r="AA12" s="287">
        <v>18655.96</v>
      </c>
      <c r="AB12" s="288">
        <v>0.38925149464465075</v>
      </c>
      <c r="AC12" s="287">
        <v>941365.88</v>
      </c>
      <c r="AD12" s="287">
        <v>79488.760000000009</v>
      </c>
      <c r="AE12" s="288">
        <v>8.44398141984921E-2</v>
      </c>
      <c r="AF12" s="287">
        <v>4805210.0239999993</v>
      </c>
      <c r="AG12" s="287">
        <v>69704.290000000023</v>
      </c>
      <c r="AH12" s="288">
        <v>1.4505981976200096E-2</v>
      </c>
      <c r="AI12" s="287"/>
      <c r="AJ12" s="287"/>
      <c r="AK12" s="288" t="s">
        <v>1069</v>
      </c>
      <c r="AL12" s="287">
        <v>13963810.734000001</v>
      </c>
      <c r="AM12" s="287">
        <v>4738451.34</v>
      </c>
      <c r="AN12" s="288">
        <v>0.33933798088959399</v>
      </c>
    </row>
    <row r="13" spans="1:137" x14ac:dyDescent="0.25">
      <c r="A13" s="147" t="s">
        <v>12</v>
      </c>
      <c r="B13" s="287">
        <v>932363.05</v>
      </c>
      <c r="C13" s="287">
        <v>590306.17000000004</v>
      </c>
      <c r="D13" s="288">
        <v>0.63312909064768275</v>
      </c>
      <c r="E13" s="287">
        <v>29792</v>
      </c>
      <c r="F13" s="287">
        <v>29792</v>
      </c>
      <c r="G13" s="288">
        <v>1</v>
      </c>
      <c r="H13" s="287"/>
      <c r="I13" s="287"/>
      <c r="J13" s="288" t="s">
        <v>1069</v>
      </c>
      <c r="K13" s="287">
        <v>1100137.26</v>
      </c>
      <c r="L13" s="287">
        <v>591171.02999999991</v>
      </c>
      <c r="M13" s="288">
        <v>0.53736115618881952</v>
      </c>
      <c r="N13" s="287">
        <v>1702500</v>
      </c>
      <c r="O13" s="287">
        <v>134600.97</v>
      </c>
      <c r="P13" s="288">
        <v>7.9060775330396474E-2</v>
      </c>
      <c r="Q13" s="287">
        <v>19007.599999999999</v>
      </c>
      <c r="R13" s="287">
        <v>12334.2</v>
      </c>
      <c r="S13" s="288">
        <v>0.64890885750962779</v>
      </c>
      <c r="T13" s="287">
        <v>25000</v>
      </c>
      <c r="U13" s="287">
        <v>5542.37</v>
      </c>
      <c r="V13" s="288">
        <v>0.2216948</v>
      </c>
      <c r="W13" s="287"/>
      <c r="X13" s="287"/>
      <c r="Y13" s="288" t="s">
        <v>1069</v>
      </c>
      <c r="Z13" s="287">
        <v>31150</v>
      </c>
      <c r="AA13" s="287">
        <v>8644.4599999999991</v>
      </c>
      <c r="AB13" s="288">
        <v>0.27751075441412515</v>
      </c>
      <c r="AC13" s="287">
        <v>123429.37</v>
      </c>
      <c r="AD13" s="287">
        <v>69350</v>
      </c>
      <c r="AE13" s="288">
        <v>0.56185979074510384</v>
      </c>
      <c r="AF13" s="287"/>
      <c r="AG13" s="287"/>
      <c r="AH13" s="288" t="s">
        <v>1069</v>
      </c>
      <c r="AI13" s="287"/>
      <c r="AJ13" s="287"/>
      <c r="AK13" s="288" t="s">
        <v>1069</v>
      </c>
      <c r="AL13" s="287">
        <v>3963379.2800000003</v>
      </c>
      <c r="AM13" s="287">
        <v>1441741.2</v>
      </c>
      <c r="AN13" s="288">
        <v>0.3637656399112022</v>
      </c>
    </row>
    <row r="14" spans="1:137" x14ac:dyDescent="0.25">
      <c r="A14" s="147" t="s">
        <v>61</v>
      </c>
      <c r="B14" s="287">
        <v>18206635.310000002</v>
      </c>
      <c r="C14" s="287">
        <v>11501874.310000001</v>
      </c>
      <c r="D14" s="288">
        <v>0.63174079747083145</v>
      </c>
      <c r="E14" s="287"/>
      <c r="F14" s="287"/>
      <c r="G14" s="288" t="s">
        <v>1069</v>
      </c>
      <c r="H14" s="287"/>
      <c r="I14" s="287"/>
      <c r="J14" s="288" t="s">
        <v>1069</v>
      </c>
      <c r="K14" s="287">
        <v>28434315.390000001</v>
      </c>
      <c r="L14" s="287">
        <v>20384048.739999998</v>
      </c>
      <c r="M14" s="288">
        <v>0.7168819948859686</v>
      </c>
      <c r="N14" s="287"/>
      <c r="O14" s="287"/>
      <c r="P14" s="288" t="s">
        <v>1069</v>
      </c>
      <c r="Q14" s="287"/>
      <c r="R14" s="287"/>
      <c r="S14" s="288" t="s">
        <v>1069</v>
      </c>
      <c r="T14" s="287"/>
      <c r="U14" s="287"/>
      <c r="V14" s="288" t="s">
        <v>1069</v>
      </c>
      <c r="W14" s="287"/>
      <c r="X14" s="287"/>
      <c r="Y14" s="288" t="s">
        <v>1069</v>
      </c>
      <c r="Z14" s="287"/>
      <c r="AA14" s="287"/>
      <c r="AB14" s="288" t="s">
        <v>1069</v>
      </c>
      <c r="AC14" s="287">
        <v>5198175.28</v>
      </c>
      <c r="AD14" s="287">
        <v>3400329.45</v>
      </c>
      <c r="AE14" s="288">
        <v>0.65413905204058453</v>
      </c>
      <c r="AF14" s="287"/>
      <c r="AG14" s="287"/>
      <c r="AH14" s="288" t="s">
        <v>1069</v>
      </c>
      <c r="AI14" s="287">
        <v>247397.64</v>
      </c>
      <c r="AJ14" s="287">
        <v>156438.34</v>
      </c>
      <c r="AK14" s="288">
        <v>0.63233561969305763</v>
      </c>
      <c r="AL14" s="287">
        <v>52086523.620000005</v>
      </c>
      <c r="AM14" s="287">
        <v>35442690.840000004</v>
      </c>
      <c r="AN14" s="288">
        <v>0.68045798369217414</v>
      </c>
    </row>
    <row r="15" spans="1:137" x14ac:dyDescent="0.25">
      <c r="A15" s="147" t="s">
        <v>62</v>
      </c>
      <c r="B15" s="287">
        <v>8006601.1500000013</v>
      </c>
      <c r="C15" s="287">
        <v>3419769.5900000003</v>
      </c>
      <c r="D15" s="288">
        <v>0.42711876437107144</v>
      </c>
      <c r="E15" s="287"/>
      <c r="F15" s="287"/>
      <c r="G15" s="288" t="s">
        <v>1069</v>
      </c>
      <c r="H15" s="287"/>
      <c r="I15" s="287"/>
      <c r="J15" s="288" t="s">
        <v>1069</v>
      </c>
      <c r="K15" s="287">
        <v>32831480.940000005</v>
      </c>
      <c r="L15" s="287">
        <v>23169721.180000003</v>
      </c>
      <c r="M15" s="288">
        <v>0.70571660237754719</v>
      </c>
      <c r="N15" s="287"/>
      <c r="O15" s="287"/>
      <c r="P15" s="288" t="s">
        <v>1069</v>
      </c>
      <c r="Q15" s="287"/>
      <c r="R15" s="287"/>
      <c r="S15" s="288" t="s">
        <v>1069</v>
      </c>
      <c r="T15" s="287"/>
      <c r="U15" s="287"/>
      <c r="V15" s="288" t="s">
        <v>1069</v>
      </c>
      <c r="W15" s="287"/>
      <c r="X15" s="287"/>
      <c r="Y15" s="288" t="s">
        <v>1069</v>
      </c>
      <c r="Z15" s="287"/>
      <c r="AA15" s="287"/>
      <c r="AB15" s="288" t="s">
        <v>1069</v>
      </c>
      <c r="AC15" s="287">
        <v>2060086.8499999999</v>
      </c>
      <c r="AD15" s="287">
        <v>1181157.6699999997</v>
      </c>
      <c r="AE15" s="288">
        <v>0.57335333702071822</v>
      </c>
      <c r="AF15" s="287"/>
      <c r="AG15" s="287"/>
      <c r="AH15" s="288" t="s">
        <v>1069</v>
      </c>
      <c r="AI15" s="287">
        <v>921253.62</v>
      </c>
      <c r="AJ15" s="287">
        <v>323688.28999999998</v>
      </c>
      <c r="AK15" s="288">
        <v>0.35135632899873975</v>
      </c>
      <c r="AL15" s="287">
        <v>43819422.560000002</v>
      </c>
      <c r="AM15" s="287">
        <v>28094336.73</v>
      </c>
      <c r="AN15" s="288">
        <v>0.64113890801577</v>
      </c>
    </row>
    <row r="16" spans="1:137" x14ac:dyDescent="0.25">
      <c r="A16" s="147" t="s">
        <v>63</v>
      </c>
      <c r="B16" s="287">
        <v>433799.03</v>
      </c>
      <c r="C16" s="287">
        <v>108520.79</v>
      </c>
      <c r="D16" s="288">
        <v>0.25016374517942097</v>
      </c>
      <c r="E16" s="287"/>
      <c r="F16" s="287"/>
      <c r="G16" s="288" t="s">
        <v>1069</v>
      </c>
      <c r="H16" s="287"/>
      <c r="I16" s="287"/>
      <c r="J16" s="288" t="s">
        <v>1069</v>
      </c>
      <c r="K16" s="287">
        <v>16358.64</v>
      </c>
      <c r="L16" s="287">
        <v>7585</v>
      </c>
      <c r="M16" s="288">
        <v>0.46366935148643162</v>
      </c>
      <c r="N16" s="287"/>
      <c r="O16" s="287"/>
      <c r="P16" s="288" t="s">
        <v>1069</v>
      </c>
      <c r="Q16" s="287"/>
      <c r="R16" s="287"/>
      <c r="S16" s="288" t="s">
        <v>1069</v>
      </c>
      <c r="T16" s="287"/>
      <c r="U16" s="287"/>
      <c r="V16" s="288" t="s">
        <v>1069</v>
      </c>
      <c r="W16" s="287"/>
      <c r="X16" s="287"/>
      <c r="Y16" s="288" t="s">
        <v>1069</v>
      </c>
      <c r="Z16" s="287"/>
      <c r="AA16" s="287"/>
      <c r="AB16" s="288" t="s">
        <v>1069</v>
      </c>
      <c r="AC16" s="287">
        <v>8336</v>
      </c>
      <c r="AD16" s="287">
        <v>8336</v>
      </c>
      <c r="AE16" s="288">
        <v>1</v>
      </c>
      <c r="AF16" s="287"/>
      <c r="AG16" s="287"/>
      <c r="AH16" s="288" t="s">
        <v>1069</v>
      </c>
      <c r="AI16" s="287">
        <v>126616.95000000001</v>
      </c>
      <c r="AJ16" s="287">
        <v>9930.159999999998</v>
      </c>
      <c r="AK16" s="288">
        <v>7.8426782512135987E-2</v>
      </c>
      <c r="AL16" s="287">
        <v>585110.62000000011</v>
      </c>
      <c r="AM16" s="287">
        <v>134371.94999999998</v>
      </c>
      <c r="AN16" s="288">
        <v>0.22965221516574072</v>
      </c>
    </row>
    <row r="17" spans="1:40" x14ac:dyDescent="0.25">
      <c r="A17" s="147" t="s">
        <v>14</v>
      </c>
      <c r="B17" s="287"/>
      <c r="C17" s="287"/>
      <c r="D17" s="288" t="s">
        <v>1069</v>
      </c>
      <c r="E17" s="287">
        <v>4842851.54</v>
      </c>
      <c r="F17" s="287">
        <v>2664210.38</v>
      </c>
      <c r="G17" s="288">
        <v>0.55013257333921906</v>
      </c>
      <c r="H17" s="287">
        <v>1072431.6800000002</v>
      </c>
      <c r="I17" s="287">
        <v>701939.05</v>
      </c>
      <c r="J17" s="288">
        <v>0.65453031935796591</v>
      </c>
      <c r="K17" s="287">
        <v>5004901.53</v>
      </c>
      <c r="L17" s="287">
        <v>3467715.69</v>
      </c>
      <c r="M17" s="288">
        <v>0.69286391934268476</v>
      </c>
      <c r="N17" s="287">
        <v>46063556.969999999</v>
      </c>
      <c r="O17" s="287">
        <v>33782594.13000001</v>
      </c>
      <c r="P17" s="288">
        <v>0.73339091360230257</v>
      </c>
      <c r="Q17" s="287">
        <v>140583.78000000003</v>
      </c>
      <c r="R17" s="287">
        <v>72682.789999999994</v>
      </c>
      <c r="S17" s="288">
        <v>0.51700694062999286</v>
      </c>
      <c r="T17" s="287"/>
      <c r="U17" s="287"/>
      <c r="V17" s="288" t="s">
        <v>1069</v>
      </c>
      <c r="W17" s="287">
        <v>2875305.67</v>
      </c>
      <c r="X17" s="287">
        <v>1620419.4500000002</v>
      </c>
      <c r="Y17" s="288">
        <v>0.56356423837191549</v>
      </c>
      <c r="Z17" s="287"/>
      <c r="AA17" s="287"/>
      <c r="AB17" s="288" t="s">
        <v>1069</v>
      </c>
      <c r="AC17" s="287">
        <v>217586.28000000003</v>
      </c>
      <c r="AD17" s="287">
        <v>84908.89</v>
      </c>
      <c r="AE17" s="288">
        <v>0.39023090058803334</v>
      </c>
      <c r="AF17" s="287">
        <v>6526237.6558333337</v>
      </c>
      <c r="AG17" s="287">
        <v>791413.67572566064</v>
      </c>
      <c r="AH17" s="288">
        <v>0.12126645051276565</v>
      </c>
      <c r="AI17" s="287">
        <v>2319623.8200000003</v>
      </c>
      <c r="AJ17" s="287">
        <v>1653848.9300000002</v>
      </c>
      <c r="AK17" s="288">
        <v>0.7129815255992672</v>
      </c>
      <c r="AL17" s="287">
        <v>69063078.925833344</v>
      </c>
      <c r="AM17" s="287">
        <v>44839732.985725671</v>
      </c>
      <c r="AN17" s="288">
        <v>0.64925765956480075</v>
      </c>
    </row>
    <row r="18" spans="1:40" x14ac:dyDescent="0.25">
      <c r="A18" s="147" t="s">
        <v>15</v>
      </c>
      <c r="B18" s="287">
        <v>947930.65999999992</v>
      </c>
      <c r="C18" s="287">
        <v>639675.25</v>
      </c>
      <c r="D18" s="288">
        <v>0.67481228004588445</v>
      </c>
      <c r="E18" s="287">
        <v>15675086.300000001</v>
      </c>
      <c r="F18" s="287">
        <v>5966846.910000002</v>
      </c>
      <c r="G18" s="288">
        <v>0.38065799420829993</v>
      </c>
      <c r="H18" s="287">
        <v>7997749.1900000004</v>
      </c>
      <c r="I18" s="287">
        <v>1974608.95</v>
      </c>
      <c r="J18" s="288">
        <v>0.24689558313093335</v>
      </c>
      <c r="K18" s="287">
        <v>8035631.6500000004</v>
      </c>
      <c r="L18" s="287">
        <v>4890570.57</v>
      </c>
      <c r="M18" s="288">
        <v>0.60861059628087855</v>
      </c>
      <c r="N18" s="287">
        <v>60199669.780000001</v>
      </c>
      <c r="O18" s="287">
        <v>23128835.82</v>
      </c>
      <c r="P18" s="288">
        <v>0.38420203805975095</v>
      </c>
      <c r="Q18" s="287">
        <v>1834858.91</v>
      </c>
      <c r="R18" s="287">
        <v>486073.25999999995</v>
      </c>
      <c r="S18" s="288">
        <v>0.26491042845359702</v>
      </c>
      <c r="T18" s="287">
        <v>732940</v>
      </c>
      <c r="U18" s="287">
        <v>243894.34</v>
      </c>
      <c r="V18" s="288">
        <v>0.33276167216961827</v>
      </c>
      <c r="W18" s="287">
        <v>7206030.879999999</v>
      </c>
      <c r="X18" s="287">
        <v>3084365.84</v>
      </c>
      <c r="Y18" s="288">
        <v>0.42802562067288841</v>
      </c>
      <c r="Z18" s="287">
        <v>48160</v>
      </c>
      <c r="AA18" s="287">
        <v>609.9</v>
      </c>
      <c r="AB18" s="288">
        <v>1.2664036544850498E-2</v>
      </c>
      <c r="AC18" s="287">
        <v>1009875.05</v>
      </c>
      <c r="AD18" s="287">
        <v>8892.58</v>
      </c>
      <c r="AE18" s="288">
        <v>8.8056240224966432E-3</v>
      </c>
      <c r="AF18" s="287">
        <v>38774801.258225001</v>
      </c>
      <c r="AG18" s="287">
        <v>23009865.086721793</v>
      </c>
      <c r="AH18" s="288">
        <v>0.59342315988894689</v>
      </c>
      <c r="AI18" s="287">
        <v>3034786.8000000007</v>
      </c>
      <c r="AJ18" s="287">
        <v>863326.10999999975</v>
      </c>
      <c r="AK18" s="288">
        <v>0.28447669206943943</v>
      </c>
      <c r="AL18" s="287">
        <v>145497520.47822502</v>
      </c>
      <c r="AM18" s="287">
        <v>64297564.616721787</v>
      </c>
      <c r="AN18" s="288">
        <v>0.44191519144372277</v>
      </c>
    </row>
    <row r="19" spans="1:40" x14ac:dyDescent="0.25">
      <c r="A19" s="147" t="s">
        <v>16</v>
      </c>
      <c r="B19" s="287">
        <v>229120</v>
      </c>
      <c r="C19" s="287"/>
      <c r="D19" s="288">
        <v>0</v>
      </c>
      <c r="E19" s="287">
        <v>7107957.71</v>
      </c>
      <c r="F19" s="287">
        <v>2837556.54</v>
      </c>
      <c r="G19" s="288">
        <v>0.3992084162245248</v>
      </c>
      <c r="H19" s="287">
        <v>4499643.8600000003</v>
      </c>
      <c r="I19" s="287">
        <v>1415781.9</v>
      </c>
      <c r="J19" s="288">
        <v>0.31464310155426384</v>
      </c>
      <c r="K19" s="287">
        <v>37071652.07</v>
      </c>
      <c r="L19" s="287">
        <v>29828067.849999998</v>
      </c>
      <c r="M19" s="288">
        <v>0.80460584259038659</v>
      </c>
      <c r="N19" s="287">
        <v>190358070.87000003</v>
      </c>
      <c r="O19" s="287">
        <v>76228972.580000013</v>
      </c>
      <c r="P19" s="288">
        <v>0.40045043654628415</v>
      </c>
      <c r="Q19" s="287">
        <v>16219832.320000004</v>
      </c>
      <c r="R19" s="287">
        <v>3932211.8200000003</v>
      </c>
      <c r="S19" s="288">
        <v>0.24243233483686219</v>
      </c>
      <c r="T19" s="287"/>
      <c r="U19" s="287"/>
      <c r="V19" s="288" t="s">
        <v>1069</v>
      </c>
      <c r="W19" s="287"/>
      <c r="X19" s="287"/>
      <c r="Y19" s="288" t="s">
        <v>1069</v>
      </c>
      <c r="Z19" s="287">
        <v>280433.62</v>
      </c>
      <c r="AA19" s="287">
        <v>0</v>
      </c>
      <c r="AB19" s="288">
        <v>0</v>
      </c>
      <c r="AC19" s="287"/>
      <c r="AD19" s="287"/>
      <c r="AE19" s="288" t="s">
        <v>1069</v>
      </c>
      <c r="AF19" s="287"/>
      <c r="AG19" s="287"/>
      <c r="AH19" s="288" t="s">
        <v>1069</v>
      </c>
      <c r="AI19" s="287"/>
      <c r="AJ19" s="287"/>
      <c r="AK19" s="288" t="s">
        <v>1069</v>
      </c>
      <c r="AL19" s="287">
        <v>255766710.45000005</v>
      </c>
      <c r="AM19" s="287">
        <v>114242590.69</v>
      </c>
      <c r="AN19" s="288">
        <v>0.44666716199696105</v>
      </c>
    </row>
    <row r="20" spans="1:40" x14ac:dyDescent="0.25">
      <c r="A20" s="147" t="s">
        <v>17</v>
      </c>
      <c r="B20" s="287"/>
      <c r="C20" s="287"/>
      <c r="D20" s="288" t="s">
        <v>1069</v>
      </c>
      <c r="E20" s="287">
        <v>76000</v>
      </c>
      <c r="F20" s="287">
        <v>4376</v>
      </c>
      <c r="G20" s="288">
        <v>5.7578947368421056E-2</v>
      </c>
      <c r="H20" s="287">
        <v>357679.59</v>
      </c>
      <c r="I20" s="287">
        <v>78108.87999999999</v>
      </c>
      <c r="J20" s="288">
        <v>0.21837667617545631</v>
      </c>
      <c r="K20" s="287"/>
      <c r="L20" s="287"/>
      <c r="M20" s="288" t="s">
        <v>1069</v>
      </c>
      <c r="N20" s="287"/>
      <c r="O20" s="287"/>
      <c r="P20" s="288" t="s">
        <v>1069</v>
      </c>
      <c r="Q20" s="287">
        <v>95731.73</v>
      </c>
      <c r="R20" s="287">
        <v>0</v>
      </c>
      <c r="S20" s="288">
        <v>0</v>
      </c>
      <c r="T20" s="287">
        <v>3700</v>
      </c>
      <c r="U20" s="287">
        <v>0</v>
      </c>
      <c r="V20" s="288">
        <v>0</v>
      </c>
      <c r="W20" s="287">
        <v>201682.49</v>
      </c>
      <c r="X20" s="287">
        <v>24641</v>
      </c>
      <c r="Y20" s="288">
        <v>0.12217719049383019</v>
      </c>
      <c r="Z20" s="287"/>
      <c r="AA20" s="287"/>
      <c r="AB20" s="288" t="s">
        <v>1069</v>
      </c>
      <c r="AC20" s="287">
        <v>30394.880000000001</v>
      </c>
      <c r="AD20" s="287">
        <v>30394.880000000001</v>
      </c>
      <c r="AE20" s="288">
        <v>1</v>
      </c>
      <c r="AF20" s="287">
        <v>235735.87</v>
      </c>
      <c r="AG20" s="287">
        <v>164608.07999999999</v>
      </c>
      <c r="AH20" s="288">
        <v>0.69827336841016174</v>
      </c>
      <c r="AI20" s="287">
        <v>287096.78000000003</v>
      </c>
      <c r="AJ20" s="287">
        <v>20922.280000000002</v>
      </c>
      <c r="AK20" s="288">
        <v>7.287535582948719E-2</v>
      </c>
      <c r="AL20" s="287">
        <v>1288021.3400000001</v>
      </c>
      <c r="AM20" s="287">
        <v>323051.12</v>
      </c>
      <c r="AN20" s="288">
        <v>0.25081193142343433</v>
      </c>
    </row>
    <row r="21" spans="1:40" x14ac:dyDescent="0.25">
      <c r="A21" s="147" t="s">
        <v>18</v>
      </c>
      <c r="B21" s="287"/>
      <c r="C21" s="287"/>
      <c r="D21" s="288" t="s">
        <v>1069</v>
      </c>
      <c r="E21" s="287"/>
      <c r="F21" s="287"/>
      <c r="G21" s="288" t="s">
        <v>1069</v>
      </c>
      <c r="H21" s="287">
        <v>2958210.82</v>
      </c>
      <c r="I21" s="287">
        <v>2096731.04</v>
      </c>
      <c r="J21" s="288">
        <v>0.70878350718763183</v>
      </c>
      <c r="K21" s="287"/>
      <c r="L21" s="287"/>
      <c r="M21" s="288" t="s">
        <v>1069</v>
      </c>
      <c r="N21" s="287">
        <v>677000</v>
      </c>
      <c r="O21" s="287">
        <v>392433.11</v>
      </c>
      <c r="P21" s="288">
        <v>0.57966485967503689</v>
      </c>
      <c r="Q21" s="287">
        <v>2330744.65</v>
      </c>
      <c r="R21" s="287">
        <v>2319915.73</v>
      </c>
      <c r="S21" s="288">
        <v>0.99535387971393607</v>
      </c>
      <c r="T21" s="287"/>
      <c r="U21" s="287"/>
      <c r="V21" s="288" t="s">
        <v>1069</v>
      </c>
      <c r="W21" s="287">
        <v>15157145.1</v>
      </c>
      <c r="X21" s="287">
        <v>10161749.68</v>
      </c>
      <c r="Y21" s="288">
        <v>0.67042636413106582</v>
      </c>
      <c r="Z21" s="287"/>
      <c r="AA21" s="287"/>
      <c r="AB21" s="288" t="s">
        <v>1069</v>
      </c>
      <c r="AC21" s="287">
        <v>1389193.84</v>
      </c>
      <c r="AD21" s="287">
        <v>1389193.84</v>
      </c>
      <c r="AE21" s="288">
        <v>1</v>
      </c>
      <c r="AF21" s="287"/>
      <c r="AG21" s="287"/>
      <c r="AH21" s="288" t="s">
        <v>1069</v>
      </c>
      <c r="AI21" s="287">
        <v>78030.66</v>
      </c>
      <c r="AJ21" s="287">
        <v>43795.13</v>
      </c>
      <c r="AK21" s="288">
        <v>0.56125540909175953</v>
      </c>
      <c r="AL21" s="287">
        <v>22590325.07</v>
      </c>
      <c r="AM21" s="287">
        <v>16403818.529999999</v>
      </c>
      <c r="AN21" s="288">
        <v>0.7261435361894949</v>
      </c>
    </row>
    <row r="22" spans="1:40" x14ac:dyDescent="0.25">
      <c r="A22" s="147" t="s">
        <v>19</v>
      </c>
      <c r="B22" s="287">
        <v>4965542.53</v>
      </c>
      <c r="C22" s="287">
        <v>3319453.59</v>
      </c>
      <c r="D22" s="288">
        <v>0.66849766565185365</v>
      </c>
      <c r="E22" s="287">
        <v>3511438.16</v>
      </c>
      <c r="F22" s="287">
        <v>63474</v>
      </c>
      <c r="G22" s="288">
        <v>1.807635421949165E-2</v>
      </c>
      <c r="H22" s="287">
        <v>901900.58</v>
      </c>
      <c r="I22" s="287">
        <v>264043.64</v>
      </c>
      <c r="J22" s="288">
        <v>0.29276357711179213</v>
      </c>
      <c r="K22" s="287">
        <v>3008080.52</v>
      </c>
      <c r="L22" s="287">
        <v>1093851</v>
      </c>
      <c r="M22" s="288">
        <v>0.3636375398621311</v>
      </c>
      <c r="N22" s="287">
        <v>2600623.36</v>
      </c>
      <c r="O22" s="287">
        <v>1410680.45</v>
      </c>
      <c r="P22" s="288">
        <v>0.54243935192522463</v>
      </c>
      <c r="Q22" s="287">
        <v>1569520.44</v>
      </c>
      <c r="R22" s="287">
        <v>11918.91</v>
      </c>
      <c r="S22" s="288">
        <v>7.5939820191191654E-3</v>
      </c>
      <c r="T22" s="287">
        <v>51170.95</v>
      </c>
      <c r="U22" s="287">
        <v>2670</v>
      </c>
      <c r="V22" s="288">
        <v>5.2178042424461536E-2</v>
      </c>
      <c r="W22" s="287">
        <v>3290346.6799999997</v>
      </c>
      <c r="X22" s="287">
        <v>569648.05000000005</v>
      </c>
      <c r="Y22" s="288">
        <v>0.17312706088466037</v>
      </c>
      <c r="Z22" s="287">
        <v>1119610.75</v>
      </c>
      <c r="AA22" s="287">
        <v>65940.45</v>
      </c>
      <c r="AB22" s="288">
        <v>5.8895870730072929E-2</v>
      </c>
      <c r="AC22" s="287">
        <v>416114.65</v>
      </c>
      <c r="AD22" s="287">
        <v>81887.31</v>
      </c>
      <c r="AE22" s="288">
        <v>0.19679025960753843</v>
      </c>
      <c r="AF22" s="287">
        <v>5428696.7110000011</v>
      </c>
      <c r="AG22" s="287">
        <v>1729326.8699999999</v>
      </c>
      <c r="AH22" s="288">
        <v>0.31855286122282683</v>
      </c>
      <c r="AI22" s="287">
        <v>30046.400000000001</v>
      </c>
      <c r="AJ22" s="287">
        <v>13137</v>
      </c>
      <c r="AK22" s="288">
        <v>0.43722376058363061</v>
      </c>
      <c r="AL22" s="287">
        <v>26893091.730999999</v>
      </c>
      <c r="AM22" s="287">
        <v>8626031.2699999996</v>
      </c>
      <c r="AN22" s="288">
        <v>0.32075268088483361</v>
      </c>
    </row>
    <row r="23" spans="1:40" x14ac:dyDescent="0.25">
      <c r="A23" s="147" t="s">
        <v>40</v>
      </c>
      <c r="B23" s="287">
        <v>570000</v>
      </c>
      <c r="C23" s="287">
        <v>171972</v>
      </c>
      <c r="D23" s="288">
        <v>0.30170526315789475</v>
      </c>
      <c r="E23" s="287"/>
      <c r="F23" s="287"/>
      <c r="G23" s="288" t="s">
        <v>1069</v>
      </c>
      <c r="H23" s="287"/>
      <c r="I23" s="287"/>
      <c r="J23" s="288" t="s">
        <v>1069</v>
      </c>
      <c r="K23" s="287">
        <v>2230522.5699999998</v>
      </c>
      <c r="L23" s="287">
        <v>1767216.27</v>
      </c>
      <c r="M23" s="288">
        <v>0.79228800182012959</v>
      </c>
      <c r="N23" s="287"/>
      <c r="O23" s="287"/>
      <c r="P23" s="288" t="s">
        <v>1069</v>
      </c>
      <c r="Q23" s="287"/>
      <c r="R23" s="287"/>
      <c r="S23" s="288" t="s">
        <v>1069</v>
      </c>
      <c r="T23" s="287"/>
      <c r="U23" s="287"/>
      <c r="V23" s="288" t="s">
        <v>1069</v>
      </c>
      <c r="W23" s="287"/>
      <c r="X23" s="287"/>
      <c r="Y23" s="288" t="s">
        <v>1069</v>
      </c>
      <c r="Z23" s="287"/>
      <c r="AA23" s="287"/>
      <c r="AB23" s="288" t="s">
        <v>1069</v>
      </c>
      <c r="AC23" s="287"/>
      <c r="AD23" s="287"/>
      <c r="AE23" s="288" t="s">
        <v>1069</v>
      </c>
      <c r="AF23" s="287"/>
      <c r="AG23" s="287"/>
      <c r="AH23" s="288" t="s">
        <v>1069</v>
      </c>
      <c r="AI23" s="287"/>
      <c r="AJ23" s="287"/>
      <c r="AK23" s="288" t="s">
        <v>1069</v>
      </c>
      <c r="AL23" s="287">
        <v>2800522.57</v>
      </c>
      <c r="AM23" s="287">
        <v>1939188.27</v>
      </c>
      <c r="AN23" s="288">
        <v>0.69243800809646761</v>
      </c>
    </row>
    <row r="24" spans="1:40" x14ac:dyDescent="0.25">
      <c r="A24" s="147" t="s">
        <v>80</v>
      </c>
      <c r="B24" s="287"/>
      <c r="C24" s="287"/>
      <c r="D24" s="288" t="s">
        <v>1069</v>
      </c>
      <c r="E24" s="287">
        <v>5201172.6800000006</v>
      </c>
      <c r="F24" s="287">
        <v>1228803.82</v>
      </c>
      <c r="G24" s="288">
        <v>0.23625514775256412</v>
      </c>
      <c r="H24" s="287"/>
      <c r="I24" s="287"/>
      <c r="J24" s="288" t="s">
        <v>1069</v>
      </c>
      <c r="K24" s="287"/>
      <c r="L24" s="287"/>
      <c r="M24" s="288" t="s">
        <v>1069</v>
      </c>
      <c r="N24" s="287"/>
      <c r="O24" s="287"/>
      <c r="P24" s="288" t="s">
        <v>1069</v>
      </c>
      <c r="Q24" s="287"/>
      <c r="R24" s="287"/>
      <c r="S24" s="288" t="s">
        <v>1069</v>
      </c>
      <c r="T24" s="287"/>
      <c r="U24" s="287"/>
      <c r="V24" s="288" t="s">
        <v>1069</v>
      </c>
      <c r="W24" s="287"/>
      <c r="X24" s="287"/>
      <c r="Y24" s="288" t="s">
        <v>1069</v>
      </c>
      <c r="Z24" s="287"/>
      <c r="AA24" s="287"/>
      <c r="AB24" s="288" t="s">
        <v>1069</v>
      </c>
      <c r="AC24" s="287"/>
      <c r="AD24" s="287"/>
      <c r="AE24" s="288" t="s">
        <v>1069</v>
      </c>
      <c r="AF24" s="287"/>
      <c r="AG24" s="287"/>
      <c r="AH24" s="288" t="s">
        <v>1069</v>
      </c>
      <c r="AI24" s="287"/>
      <c r="AJ24" s="287"/>
      <c r="AK24" s="288" t="s">
        <v>1069</v>
      </c>
      <c r="AL24" s="287">
        <v>5201172.6800000006</v>
      </c>
      <c r="AM24" s="287">
        <v>1228803.82</v>
      </c>
      <c r="AN24" s="288">
        <v>0.23625514775256412</v>
      </c>
    </row>
    <row r="25" spans="1:40" x14ac:dyDescent="0.25">
      <c r="A25" s="147" t="s">
        <v>64</v>
      </c>
      <c r="B25" s="287">
        <v>2307473.1799999997</v>
      </c>
      <c r="C25" s="287">
        <v>265447.23</v>
      </c>
      <c r="D25" s="288">
        <v>0.1150380564769988</v>
      </c>
      <c r="E25" s="287"/>
      <c r="F25" s="287"/>
      <c r="G25" s="288" t="s">
        <v>1069</v>
      </c>
      <c r="H25" s="287"/>
      <c r="I25" s="287"/>
      <c r="J25" s="288" t="s">
        <v>1069</v>
      </c>
      <c r="K25" s="287">
        <v>21879506.969999999</v>
      </c>
      <c r="L25" s="287">
        <v>13133158.15</v>
      </c>
      <c r="M25" s="288">
        <v>0.600249272893008</v>
      </c>
      <c r="N25" s="287"/>
      <c r="O25" s="287"/>
      <c r="P25" s="288" t="s">
        <v>1069</v>
      </c>
      <c r="Q25" s="287"/>
      <c r="R25" s="287"/>
      <c r="S25" s="288" t="s">
        <v>1069</v>
      </c>
      <c r="T25" s="287"/>
      <c r="U25" s="287"/>
      <c r="V25" s="288" t="s">
        <v>1069</v>
      </c>
      <c r="W25" s="287">
        <v>0</v>
      </c>
      <c r="X25" s="287">
        <v>0</v>
      </c>
      <c r="Y25" s="288" t="s">
        <v>1069</v>
      </c>
      <c r="Z25" s="287"/>
      <c r="AA25" s="287"/>
      <c r="AB25" s="288" t="s">
        <v>1069</v>
      </c>
      <c r="AC25" s="287"/>
      <c r="AD25" s="287"/>
      <c r="AE25" s="288" t="s">
        <v>1069</v>
      </c>
      <c r="AF25" s="287"/>
      <c r="AG25" s="287"/>
      <c r="AH25" s="288" t="s">
        <v>1069</v>
      </c>
      <c r="AI25" s="287"/>
      <c r="AJ25" s="287"/>
      <c r="AK25" s="288" t="s">
        <v>1069</v>
      </c>
      <c r="AL25" s="287">
        <v>24186980.149999999</v>
      </c>
      <c r="AM25" s="287">
        <v>13398605.380000001</v>
      </c>
      <c r="AN25" s="288">
        <v>0.55395941522695635</v>
      </c>
    </row>
    <row r="26" spans="1:40" x14ac:dyDescent="0.25">
      <c r="A26" s="147" t="s">
        <v>74</v>
      </c>
      <c r="B26" s="287">
        <v>6130334.7400000002</v>
      </c>
      <c r="C26" s="287">
        <v>4225536.09</v>
      </c>
      <c r="D26" s="288">
        <v>0.68928309288376632</v>
      </c>
      <c r="E26" s="287"/>
      <c r="F26" s="287"/>
      <c r="G26" s="288" t="s">
        <v>1069</v>
      </c>
      <c r="H26" s="287"/>
      <c r="I26" s="287"/>
      <c r="J26" s="288" t="s">
        <v>1069</v>
      </c>
      <c r="K26" s="287"/>
      <c r="L26" s="287"/>
      <c r="M26" s="288" t="s">
        <v>1069</v>
      </c>
      <c r="N26" s="287"/>
      <c r="O26" s="287"/>
      <c r="P26" s="288" t="s">
        <v>1069</v>
      </c>
      <c r="Q26" s="287"/>
      <c r="R26" s="287"/>
      <c r="S26" s="288" t="s">
        <v>1069</v>
      </c>
      <c r="T26" s="287">
        <v>188366.43</v>
      </c>
      <c r="U26" s="287">
        <v>140524.22</v>
      </c>
      <c r="V26" s="288">
        <v>0.74601520026684165</v>
      </c>
      <c r="W26" s="287"/>
      <c r="X26" s="287"/>
      <c r="Y26" s="288" t="s">
        <v>1069</v>
      </c>
      <c r="Z26" s="287">
        <v>342312.34</v>
      </c>
      <c r="AA26" s="287">
        <v>181177.13</v>
      </c>
      <c r="AB26" s="288">
        <v>0.5292743171338784</v>
      </c>
      <c r="AC26" s="287">
        <v>287892.11</v>
      </c>
      <c r="AD26" s="287">
        <v>287874.61</v>
      </c>
      <c r="AE26" s="288">
        <v>0.99993921333933045</v>
      </c>
      <c r="AF26" s="287"/>
      <c r="AG26" s="287"/>
      <c r="AH26" s="288" t="s">
        <v>1069</v>
      </c>
      <c r="AI26" s="287">
        <v>158950.35999999999</v>
      </c>
      <c r="AJ26" s="287">
        <v>139083.66</v>
      </c>
      <c r="AK26" s="288">
        <v>0.87501318021550889</v>
      </c>
      <c r="AL26" s="287">
        <v>7107855.9800000004</v>
      </c>
      <c r="AM26" s="287">
        <v>4974195.71</v>
      </c>
      <c r="AN26" s="288">
        <v>0.69981661474238255</v>
      </c>
    </row>
    <row r="27" spans="1:40" x14ac:dyDescent="0.25">
      <c r="A27" s="147" t="s">
        <v>89</v>
      </c>
      <c r="B27" s="287">
        <v>51860447.440000005</v>
      </c>
      <c r="C27" s="287">
        <v>27368368.27</v>
      </c>
      <c r="D27" s="288">
        <v>0.52773104786000657</v>
      </c>
      <c r="E27" s="287">
        <v>40485838.960000001</v>
      </c>
      <c r="F27" s="287">
        <v>15158767.620000001</v>
      </c>
      <c r="G27" s="288">
        <v>0.37442147697561262</v>
      </c>
      <c r="H27" s="287">
        <v>19229861.41</v>
      </c>
      <c r="I27" s="287">
        <v>7333127.8799999999</v>
      </c>
      <c r="J27" s="288">
        <v>0.38134065158611041</v>
      </c>
      <c r="K27" s="287">
        <v>179343491.77000001</v>
      </c>
      <c r="L27" s="287">
        <v>123151353.58999999</v>
      </c>
      <c r="M27" s="288">
        <v>0.68667868777717389</v>
      </c>
      <c r="N27" s="287">
        <v>315814048.96000004</v>
      </c>
      <c r="O27" s="287">
        <v>145099929.80000001</v>
      </c>
      <c r="P27" s="288">
        <v>0.45944735605596154</v>
      </c>
      <c r="Q27" s="287">
        <v>24860958.830000006</v>
      </c>
      <c r="R27" s="287">
        <v>8520350.4800000004</v>
      </c>
      <c r="S27" s="288">
        <v>0.34272010738855313</v>
      </c>
      <c r="T27" s="287">
        <v>2014667.9699999997</v>
      </c>
      <c r="U27" s="287">
        <v>981203.33999999985</v>
      </c>
      <c r="V27" s="288">
        <v>0.48702980074677021</v>
      </c>
      <c r="W27" s="287">
        <v>28730510.82</v>
      </c>
      <c r="X27" s="287">
        <v>15460824.02</v>
      </c>
      <c r="Y27" s="288">
        <v>0.53813258374916706</v>
      </c>
      <c r="Z27" s="287">
        <v>5861671.9799999995</v>
      </c>
      <c r="AA27" s="287">
        <v>2275345.8199999998</v>
      </c>
      <c r="AB27" s="288">
        <v>0.38817351563913338</v>
      </c>
      <c r="AC27" s="287">
        <v>14466654.960000001</v>
      </c>
      <c r="AD27" s="287">
        <v>8239053.6600000001</v>
      </c>
      <c r="AE27" s="288">
        <v>0.56952029911412216</v>
      </c>
      <c r="AF27" s="287">
        <v>106245396.04212666</v>
      </c>
      <c r="AG27" s="287">
        <v>60381869.650493465</v>
      </c>
      <c r="AH27" s="288">
        <v>0.56832457593317132</v>
      </c>
      <c r="AI27" s="287">
        <v>7203803.0300000021</v>
      </c>
      <c r="AJ27" s="287">
        <v>3224169.9</v>
      </c>
      <c r="AK27" s="288">
        <v>0.44756497180351124</v>
      </c>
      <c r="AL27" s="287">
        <v>796117352.17212677</v>
      </c>
      <c r="AM27" s="287">
        <v>417194364.03049338</v>
      </c>
      <c r="AN27" s="288">
        <v>0.52403626537246073</v>
      </c>
    </row>
  </sheetData>
  <mergeCells count="18">
    <mergeCell ref="AN6:AN7"/>
    <mergeCell ref="B6:D6"/>
    <mergeCell ref="E6:G6"/>
    <mergeCell ref="H6:J6"/>
    <mergeCell ref="K6:M6"/>
    <mergeCell ref="N6:P6"/>
    <mergeCell ref="Q6:S6"/>
    <mergeCell ref="T6:V6"/>
    <mergeCell ref="W6:Y6"/>
    <mergeCell ref="Z6:AB6"/>
    <mergeCell ref="AC6:AE6"/>
    <mergeCell ref="AF6:AH6"/>
    <mergeCell ref="AI6:AK6"/>
    <mergeCell ref="AL6:AL7"/>
    <mergeCell ref="AM6:AM7"/>
    <mergeCell ref="A1:H1"/>
    <mergeCell ref="A2:I2"/>
    <mergeCell ref="A3:I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A119"/>
  <sheetViews>
    <sheetView topLeftCell="A82" zoomScale="85" zoomScaleNormal="85" workbookViewId="0">
      <selection activeCell="A90" sqref="A90:A95"/>
    </sheetView>
  </sheetViews>
  <sheetFormatPr baseColWidth="10" defaultColWidth="11.42578125" defaultRowHeight="15" x14ac:dyDescent="0.25"/>
  <cols>
    <col min="1" max="1" width="19.42578125" style="122" customWidth="1"/>
    <col min="2" max="2" width="9.7109375" style="123" customWidth="1"/>
    <col min="3" max="3" width="33.85546875" style="124" customWidth="1"/>
    <col min="4" max="4" width="18.140625" style="125" customWidth="1"/>
    <col min="5" max="7" width="17.42578125" style="125" customWidth="1"/>
    <col min="8" max="8" width="18.140625" style="125" customWidth="1"/>
    <col min="9" max="9" width="19.140625" style="125" customWidth="1"/>
    <col min="10" max="11" width="15.85546875" style="125" customWidth="1"/>
    <col min="12" max="12" width="17.42578125" style="125" customWidth="1"/>
    <col min="13" max="16384" width="11.42578125" style="121"/>
  </cols>
  <sheetData>
    <row r="1" spans="1:15" s="129" customFormat="1" ht="30" x14ac:dyDescent="0.25">
      <c r="A1" s="126" t="s">
        <v>84</v>
      </c>
      <c r="B1" s="126" t="s">
        <v>10</v>
      </c>
      <c r="C1" s="126" t="s">
        <v>9</v>
      </c>
      <c r="D1" s="127" t="s">
        <v>8</v>
      </c>
      <c r="E1" s="128" t="s">
        <v>7</v>
      </c>
      <c r="F1" s="128" t="s">
        <v>6</v>
      </c>
      <c r="G1" s="128" t="s">
        <v>1038</v>
      </c>
      <c r="H1" s="128" t="s">
        <v>5</v>
      </c>
      <c r="I1" s="128" t="s">
        <v>4</v>
      </c>
      <c r="J1" s="128" t="s">
        <v>3</v>
      </c>
      <c r="K1" s="127" t="s">
        <v>2</v>
      </c>
      <c r="L1" s="127" t="s">
        <v>1</v>
      </c>
    </row>
    <row r="2" spans="1:15" s="9" customFormat="1" ht="37.5" customHeight="1" x14ac:dyDescent="0.25">
      <c r="A2" s="84" t="s">
        <v>20</v>
      </c>
      <c r="B2" s="145" t="s">
        <v>14</v>
      </c>
      <c r="C2" s="83" t="s">
        <v>88</v>
      </c>
      <c r="D2" s="64">
        <v>3079682.78</v>
      </c>
      <c r="E2" s="64">
        <v>-204377.10999999993</v>
      </c>
      <c r="F2" s="64">
        <v>2875305.67</v>
      </c>
      <c r="G2" s="64"/>
      <c r="H2" s="116">
        <v>2230057.75</v>
      </c>
      <c r="I2" s="116">
        <v>1620419.4500000002</v>
      </c>
      <c r="J2" s="116">
        <v>1574841.72</v>
      </c>
      <c r="K2" s="116">
        <f>+F2-H2</f>
        <v>645247.91999999993</v>
      </c>
      <c r="L2" s="116">
        <f>+F2-I2</f>
        <v>1254886.2199999997</v>
      </c>
      <c r="M2" s="8"/>
      <c r="N2" s="8"/>
      <c r="O2" s="8"/>
    </row>
    <row r="3" spans="1:15" s="9" customFormat="1" ht="37.5" customHeight="1" x14ac:dyDescent="0.25">
      <c r="A3" s="84" t="s">
        <v>20</v>
      </c>
      <c r="B3" s="145" t="s">
        <v>15</v>
      </c>
      <c r="C3" s="83" t="s">
        <v>1024</v>
      </c>
      <c r="D3" s="64">
        <v>7130777.4800000004</v>
      </c>
      <c r="E3" s="64">
        <v>75253.400000000111</v>
      </c>
      <c r="F3" s="64">
        <v>7206030.879999999</v>
      </c>
      <c r="G3" s="64"/>
      <c r="H3" s="116">
        <v>5147987.2</v>
      </c>
      <c r="I3" s="116">
        <v>3084365.84</v>
      </c>
      <c r="J3" s="116">
        <v>3036373.7899999996</v>
      </c>
      <c r="K3" s="116">
        <f t="shared" ref="K3:K7" si="0">+F3-H3</f>
        <v>2058043.6799999988</v>
      </c>
      <c r="L3" s="116">
        <f t="shared" ref="L3:L7" si="1">+F3-I3</f>
        <v>4121665.0399999991</v>
      </c>
      <c r="M3" s="8"/>
      <c r="N3" s="8"/>
      <c r="O3" s="8"/>
    </row>
    <row r="4" spans="1:15" s="9" customFormat="1" ht="37.5" customHeight="1" x14ac:dyDescent="0.25">
      <c r="A4" s="84" t="s">
        <v>20</v>
      </c>
      <c r="B4" s="145" t="s">
        <v>17</v>
      </c>
      <c r="C4" s="83" t="s">
        <v>1025</v>
      </c>
      <c r="D4" s="64">
        <v>463313</v>
      </c>
      <c r="E4" s="64">
        <v>-261630.51</v>
      </c>
      <c r="F4" s="64">
        <v>201682.49</v>
      </c>
      <c r="G4" s="64"/>
      <c r="H4" s="116">
        <v>45215.69</v>
      </c>
      <c r="I4" s="116">
        <v>24641</v>
      </c>
      <c r="J4" s="116">
        <v>19759.88</v>
      </c>
      <c r="K4" s="116">
        <f t="shared" si="0"/>
        <v>156466.79999999999</v>
      </c>
      <c r="L4" s="116">
        <f t="shared" si="1"/>
        <v>177041.49</v>
      </c>
      <c r="M4" s="8"/>
      <c r="N4" s="8"/>
      <c r="O4" s="8"/>
    </row>
    <row r="5" spans="1:15" s="9" customFormat="1" ht="37.5" customHeight="1" x14ac:dyDescent="0.25">
      <c r="A5" s="84" t="s">
        <v>20</v>
      </c>
      <c r="B5" s="145" t="s">
        <v>18</v>
      </c>
      <c r="C5" s="83" t="s">
        <v>79</v>
      </c>
      <c r="D5" s="116">
        <v>93784092.140000001</v>
      </c>
      <c r="E5" s="116">
        <v>-78626947.039999992</v>
      </c>
      <c r="F5" s="116">
        <v>15157145.1</v>
      </c>
      <c r="G5" s="116"/>
      <c r="H5" s="116">
        <v>10161749.68</v>
      </c>
      <c r="I5" s="116">
        <v>10161749.68</v>
      </c>
      <c r="J5" s="116">
        <v>10161749.68</v>
      </c>
      <c r="K5" s="116">
        <f t="shared" si="0"/>
        <v>4995395.42</v>
      </c>
      <c r="L5" s="116">
        <f t="shared" si="1"/>
        <v>4995395.42</v>
      </c>
      <c r="M5" s="8"/>
      <c r="N5" s="8"/>
      <c r="O5" s="8"/>
    </row>
    <row r="6" spans="1:15" s="9" customFormat="1" ht="37.5" customHeight="1" x14ac:dyDescent="0.25">
      <c r="A6" s="84" t="s">
        <v>20</v>
      </c>
      <c r="B6" s="145" t="s">
        <v>19</v>
      </c>
      <c r="C6" s="83" t="s">
        <v>1026</v>
      </c>
      <c r="D6" s="116">
        <v>3604081.64</v>
      </c>
      <c r="E6" s="116">
        <v>-313734.96000000002</v>
      </c>
      <c r="F6" s="116">
        <v>3290346.6799999997</v>
      </c>
      <c r="G6" s="116"/>
      <c r="H6" s="116">
        <v>3154405.6900000004</v>
      </c>
      <c r="I6" s="116">
        <v>569648.05000000005</v>
      </c>
      <c r="J6" s="116">
        <v>569648.05000000005</v>
      </c>
      <c r="K6" s="116">
        <f t="shared" si="0"/>
        <v>135940.98999999929</v>
      </c>
      <c r="L6" s="116">
        <f t="shared" si="1"/>
        <v>2720698.63</v>
      </c>
      <c r="M6" s="8"/>
      <c r="N6" s="8"/>
      <c r="O6" s="8"/>
    </row>
    <row r="7" spans="1:15" s="9" customFormat="1" ht="37.5" customHeight="1" x14ac:dyDescent="0.25">
      <c r="A7" s="84" t="s">
        <v>20</v>
      </c>
      <c r="B7" s="145" t="s">
        <v>64</v>
      </c>
      <c r="C7" s="83" t="s">
        <v>1027</v>
      </c>
      <c r="D7" s="116">
        <v>2734427</v>
      </c>
      <c r="E7" s="116">
        <v>-2734427</v>
      </c>
      <c r="F7" s="116">
        <v>0</v>
      </c>
      <c r="G7" s="116"/>
      <c r="H7" s="116">
        <v>0</v>
      </c>
      <c r="I7" s="116">
        <v>0</v>
      </c>
      <c r="J7" s="116">
        <v>0</v>
      </c>
      <c r="K7" s="116">
        <f t="shared" si="0"/>
        <v>0</v>
      </c>
      <c r="L7" s="116">
        <f t="shared" si="1"/>
        <v>0</v>
      </c>
      <c r="M7" s="8"/>
      <c r="N7" s="8"/>
      <c r="O7" s="8"/>
    </row>
    <row r="8" spans="1:15" s="134" customFormat="1" ht="30.75" customHeight="1" x14ac:dyDescent="0.25">
      <c r="A8" s="131" t="s">
        <v>39</v>
      </c>
      <c r="B8" s="132" t="s">
        <v>22</v>
      </c>
      <c r="C8" s="131" t="str">
        <f>VLOOKUP(B8,DATOS!$A$1:$B$19,2,0)</f>
        <v>GASTOS EN PERSONAL</v>
      </c>
      <c r="D8" s="133">
        <v>1008164.1900000001</v>
      </c>
      <c r="E8" s="133">
        <f>+F8-D8</f>
        <v>0</v>
      </c>
      <c r="F8" s="133">
        <v>1008164.1900000001</v>
      </c>
      <c r="G8" s="133">
        <v>993331.89</v>
      </c>
      <c r="H8" s="133">
        <v>629578.32000000007</v>
      </c>
      <c r="I8" s="133">
        <v>629507.60000000009</v>
      </c>
      <c r="J8" s="133"/>
      <c r="K8" s="133">
        <v>378585.87000000005</v>
      </c>
      <c r="L8" s="133">
        <v>378656.58999999991</v>
      </c>
    </row>
    <row r="9" spans="1:15" s="134" customFormat="1" ht="30.75" customHeight="1" x14ac:dyDescent="0.25">
      <c r="A9" s="131" t="s">
        <v>39</v>
      </c>
      <c r="B9" s="132" t="s">
        <v>23</v>
      </c>
      <c r="C9" s="131" t="str">
        <f>VLOOKUP(B9,DATOS!$A$1:$B$19,2,0)</f>
        <v>BIENES Y SERVICIOS DE CONSUMO</v>
      </c>
      <c r="D9" s="133">
        <v>287601.5</v>
      </c>
      <c r="E9" s="133">
        <f t="shared" ref="E9:E16" si="2">+F9-D9</f>
        <v>7000</v>
      </c>
      <c r="F9" s="133">
        <v>294601.5</v>
      </c>
      <c r="G9" s="133">
        <v>217730.56999999998</v>
      </c>
      <c r="H9" s="133">
        <v>137695.19</v>
      </c>
      <c r="I9" s="133">
        <v>137096.72999999998</v>
      </c>
      <c r="J9" s="133"/>
      <c r="K9" s="133">
        <v>156906.31000000003</v>
      </c>
      <c r="L9" s="133">
        <v>157504.77000000005</v>
      </c>
    </row>
    <row r="10" spans="1:15" s="134" customFormat="1" ht="30.75" customHeight="1" x14ac:dyDescent="0.25">
      <c r="A10" s="131" t="s">
        <v>39</v>
      </c>
      <c r="B10" s="132" t="s">
        <v>11</v>
      </c>
      <c r="C10" s="131" t="str">
        <f>VLOOKUP(B10,DATOS!$A$1:$B$19,2,0)</f>
        <v>OTROS GASTOS CORRIENTES</v>
      </c>
      <c r="D10" s="133">
        <v>139480</v>
      </c>
      <c r="E10" s="133">
        <f t="shared" si="2"/>
        <v>0</v>
      </c>
      <c r="F10" s="133">
        <v>139480</v>
      </c>
      <c r="G10" s="133">
        <v>129062.38999999998</v>
      </c>
      <c r="H10" s="133">
        <v>35473.869999999995</v>
      </c>
      <c r="I10" s="133">
        <v>35310.090000000004</v>
      </c>
      <c r="J10" s="133"/>
      <c r="K10" s="133">
        <v>104006.13</v>
      </c>
      <c r="L10" s="133">
        <v>104169.90999999999</v>
      </c>
    </row>
    <row r="11" spans="1:15" s="134" customFormat="1" ht="30.75" customHeight="1" x14ac:dyDescent="0.25">
      <c r="A11" s="131" t="s">
        <v>39</v>
      </c>
      <c r="B11" s="132" t="s">
        <v>14</v>
      </c>
      <c r="C11" s="131" t="str">
        <f>VLOOKUP(B11,DATOS!$A$1:$B$19,2,0)</f>
        <v>GASTOS EN PERSONAL PARA INVERSIÓN</v>
      </c>
      <c r="D11" s="133">
        <v>1072431.6800000002</v>
      </c>
      <c r="E11" s="133">
        <f t="shared" si="2"/>
        <v>0</v>
      </c>
      <c r="F11" s="133">
        <v>1072431.6800000002</v>
      </c>
      <c r="G11" s="133">
        <v>1064026.6700000002</v>
      </c>
      <c r="H11" s="133">
        <v>701939.05</v>
      </c>
      <c r="I11" s="133">
        <v>701939.05</v>
      </c>
      <c r="J11" s="133"/>
      <c r="K11" s="133">
        <v>370492.63</v>
      </c>
      <c r="L11" s="133">
        <v>370492.63</v>
      </c>
    </row>
    <row r="12" spans="1:15" s="134" customFormat="1" ht="30.75" customHeight="1" x14ac:dyDescent="0.25">
      <c r="A12" s="131" t="s">
        <v>39</v>
      </c>
      <c r="B12" s="132" t="s">
        <v>15</v>
      </c>
      <c r="C12" s="131" t="str">
        <f>VLOOKUP(B12,DATOS!$A$1:$B$19,2,0)</f>
        <v>BIENES Y SERVICIOS PARA INVERSION</v>
      </c>
      <c r="D12" s="133">
        <v>5764414.1900000004</v>
      </c>
      <c r="E12" s="133">
        <f t="shared" si="2"/>
        <v>2233335</v>
      </c>
      <c r="F12" s="133">
        <v>7997749.1900000004</v>
      </c>
      <c r="G12" s="133">
        <v>3423414.9</v>
      </c>
      <c r="H12" s="133">
        <v>1977707.56</v>
      </c>
      <c r="I12" s="133">
        <v>1974608.95</v>
      </c>
      <c r="J12" s="133"/>
      <c r="K12" s="133">
        <v>6020041.6300000008</v>
      </c>
      <c r="L12" s="133">
        <v>6023140.2400000002</v>
      </c>
    </row>
    <row r="13" spans="1:15" s="134" customFormat="1" ht="30.75" customHeight="1" x14ac:dyDescent="0.25">
      <c r="A13" s="131" t="s">
        <v>39</v>
      </c>
      <c r="B13" s="132" t="s">
        <v>16</v>
      </c>
      <c r="C13" s="131" t="str">
        <f>VLOOKUP(B13,DATOS!$A$1:$B$19,2,0)</f>
        <v>OBRAS PÚBLICAS</v>
      </c>
      <c r="D13" s="133">
        <v>3974976.92</v>
      </c>
      <c r="E13" s="133">
        <f t="shared" si="2"/>
        <v>524666.94000000041</v>
      </c>
      <c r="F13" s="133">
        <v>4499643.8600000003</v>
      </c>
      <c r="G13" s="133">
        <v>2952699.18</v>
      </c>
      <c r="H13" s="133">
        <v>1415781.9</v>
      </c>
      <c r="I13" s="133">
        <v>1415781.9</v>
      </c>
      <c r="J13" s="133"/>
      <c r="K13" s="133">
        <v>3083861.96</v>
      </c>
      <c r="L13" s="133">
        <v>3083861.96</v>
      </c>
    </row>
    <row r="14" spans="1:15" s="134" customFormat="1" ht="30.75" customHeight="1" x14ac:dyDescent="0.25">
      <c r="A14" s="131" t="s">
        <v>39</v>
      </c>
      <c r="B14" s="132" t="s">
        <v>17</v>
      </c>
      <c r="C14" s="131" t="str">
        <f>VLOOKUP(B14,DATOS!$A$1:$B$19,2,0)</f>
        <v>OTROS GASTOS DE INVERSIÓN</v>
      </c>
      <c r="D14" s="133">
        <v>619000</v>
      </c>
      <c r="E14" s="133">
        <f t="shared" si="2"/>
        <v>-261320.40999999997</v>
      </c>
      <c r="F14" s="133">
        <v>357679.59</v>
      </c>
      <c r="G14" s="133">
        <v>211052.58000000002</v>
      </c>
      <c r="H14" s="133">
        <v>94694.069999999992</v>
      </c>
      <c r="I14" s="133">
        <v>78108.87999999999</v>
      </c>
      <c r="J14" s="133"/>
      <c r="K14" s="133">
        <v>262985.52</v>
      </c>
      <c r="L14" s="133">
        <v>279570.71000000002</v>
      </c>
    </row>
    <row r="15" spans="1:15" s="134" customFormat="1" ht="30.75" customHeight="1" x14ac:dyDescent="0.25">
      <c r="A15" s="131" t="s">
        <v>39</v>
      </c>
      <c r="B15" s="132" t="s">
        <v>18</v>
      </c>
      <c r="C15" s="131" t="str">
        <f>VLOOKUP(B15,DATOS!$A$1:$B$19,2,0)</f>
        <v>TRANSFERENCIAS Y DONACIONES PARA INVERSIÓN</v>
      </c>
      <c r="D15" s="133">
        <v>900000</v>
      </c>
      <c r="E15" s="133">
        <f t="shared" si="2"/>
        <v>2058210.8199999998</v>
      </c>
      <c r="F15" s="133">
        <v>2958210.82</v>
      </c>
      <c r="G15" s="133">
        <v>2096731.04</v>
      </c>
      <c r="H15" s="133">
        <v>2096731.04</v>
      </c>
      <c r="I15" s="133">
        <v>2096731.04</v>
      </c>
      <c r="J15" s="133"/>
      <c r="K15" s="133">
        <v>861479.78</v>
      </c>
      <c r="L15" s="133">
        <v>861479.78</v>
      </c>
    </row>
    <row r="16" spans="1:15" s="134" customFormat="1" ht="30.75" customHeight="1" x14ac:dyDescent="0.25">
      <c r="A16" s="131" t="s">
        <v>39</v>
      </c>
      <c r="B16" s="132" t="s">
        <v>19</v>
      </c>
      <c r="C16" s="131" t="str">
        <f>VLOOKUP(B16,DATOS!$A$1:$B$19,2,0)</f>
        <v>BIENES DE LARGA DURACIÓN</v>
      </c>
      <c r="D16" s="133">
        <v>542869.89</v>
      </c>
      <c r="E16" s="133">
        <f t="shared" si="2"/>
        <v>359030.68999999994</v>
      </c>
      <c r="F16" s="133">
        <v>901900.58</v>
      </c>
      <c r="G16" s="133">
        <v>726035.75</v>
      </c>
      <c r="H16" s="133">
        <v>264043.64</v>
      </c>
      <c r="I16" s="133">
        <v>264043.64</v>
      </c>
      <c r="J16" s="133"/>
      <c r="K16" s="133">
        <v>637856.94000000006</v>
      </c>
      <c r="L16" s="133">
        <v>637856.94000000006</v>
      </c>
    </row>
    <row r="17" spans="1:27" s="94" customFormat="1" ht="12" x14ac:dyDescent="0.2">
      <c r="A17" s="88" t="s">
        <v>100</v>
      </c>
      <c r="B17" s="89" t="s">
        <v>22</v>
      </c>
      <c r="C17" s="90" t="s">
        <v>47</v>
      </c>
      <c r="D17" s="91">
        <v>20396187.73</v>
      </c>
      <c r="E17" s="91">
        <v>-92994.39</v>
      </c>
      <c r="F17" s="92">
        <v>20303193.34</v>
      </c>
      <c r="G17" s="92"/>
      <c r="H17" s="92"/>
      <c r="I17" s="91">
        <v>12155785.48</v>
      </c>
      <c r="J17" s="91"/>
      <c r="K17" s="91"/>
      <c r="L17" s="93">
        <v>8147407.8599999994</v>
      </c>
    </row>
    <row r="18" spans="1:27" s="94" customFormat="1" ht="12" x14ac:dyDescent="0.2">
      <c r="A18" s="88" t="s">
        <v>100</v>
      </c>
      <c r="B18" s="89" t="s">
        <v>1065</v>
      </c>
      <c r="C18" s="90"/>
      <c r="D18" s="91">
        <v>0</v>
      </c>
      <c r="E18" s="91">
        <v>92994.39</v>
      </c>
      <c r="F18" s="92">
        <v>92994.39</v>
      </c>
      <c r="G18" s="92"/>
      <c r="H18" s="92"/>
      <c r="I18" s="91">
        <v>92994.39</v>
      </c>
      <c r="J18" s="91"/>
      <c r="K18" s="91"/>
      <c r="L18" s="93">
        <v>0</v>
      </c>
    </row>
    <row r="19" spans="1:27" s="94" customFormat="1" ht="12" customHeight="1" x14ac:dyDescent="0.2">
      <c r="A19" s="88" t="s">
        <v>100</v>
      </c>
      <c r="B19" s="95" t="s">
        <v>23</v>
      </c>
      <c r="C19" s="96" t="s">
        <v>48</v>
      </c>
      <c r="D19" s="97">
        <v>8381139.209999999</v>
      </c>
      <c r="E19" s="91">
        <v>-133970.69</v>
      </c>
      <c r="F19" s="92">
        <v>8247168.5199999986</v>
      </c>
      <c r="G19" s="92"/>
      <c r="H19" s="92"/>
      <c r="I19" s="93">
        <v>4012135.1699999995</v>
      </c>
      <c r="J19" s="93"/>
      <c r="K19" s="93"/>
      <c r="L19" s="93">
        <v>4235033.3499999996</v>
      </c>
      <c r="AA19" s="98"/>
    </row>
    <row r="20" spans="1:27" s="94" customFormat="1" ht="12" x14ac:dyDescent="0.2">
      <c r="A20" s="88" t="s">
        <v>100</v>
      </c>
      <c r="B20" s="99" t="s">
        <v>60</v>
      </c>
      <c r="C20" s="97" t="s">
        <v>49</v>
      </c>
      <c r="D20" s="100">
        <v>6795549.7799999993</v>
      </c>
      <c r="E20" s="91">
        <v>0</v>
      </c>
      <c r="F20" s="92">
        <v>6795549.7799999993</v>
      </c>
      <c r="G20" s="92"/>
      <c r="H20" s="92"/>
      <c r="I20" s="93">
        <v>5173668.6100000003</v>
      </c>
      <c r="J20" s="93"/>
      <c r="K20" s="93"/>
      <c r="L20" s="93">
        <v>1621881.1699999995</v>
      </c>
    </row>
    <row r="21" spans="1:27" s="94" customFormat="1" ht="12" x14ac:dyDescent="0.2">
      <c r="A21" s="88" t="s">
        <v>100</v>
      </c>
      <c r="B21" s="99" t="s">
        <v>11</v>
      </c>
      <c r="C21" s="97" t="s">
        <v>50</v>
      </c>
      <c r="D21" s="100">
        <v>4291998.2</v>
      </c>
      <c r="E21" s="91">
        <v>0</v>
      </c>
      <c r="F21" s="92">
        <v>4291998.2</v>
      </c>
      <c r="G21" s="92"/>
      <c r="H21" s="92"/>
      <c r="I21" s="100">
        <v>3383664.46</v>
      </c>
      <c r="J21" s="100"/>
      <c r="K21" s="100"/>
      <c r="L21" s="93">
        <v>908333.74000000034</v>
      </c>
    </row>
    <row r="22" spans="1:27" s="94" customFormat="1" ht="12" x14ac:dyDescent="0.2">
      <c r="A22" s="88" t="s">
        <v>100</v>
      </c>
      <c r="B22" s="101" t="s">
        <v>12</v>
      </c>
      <c r="C22" s="90" t="s">
        <v>51</v>
      </c>
      <c r="D22" s="100">
        <v>1100137.26</v>
      </c>
      <c r="E22" s="91">
        <v>0</v>
      </c>
      <c r="F22" s="92">
        <v>1100137.26</v>
      </c>
      <c r="G22" s="92"/>
      <c r="H22" s="92"/>
      <c r="I22" s="100">
        <v>591171.02999999991</v>
      </c>
      <c r="J22" s="100"/>
      <c r="K22" s="100"/>
      <c r="L22" s="93">
        <v>508966.23</v>
      </c>
    </row>
    <row r="23" spans="1:27" s="94" customFormat="1" ht="12" x14ac:dyDescent="0.2">
      <c r="A23" s="88" t="s">
        <v>100</v>
      </c>
      <c r="B23" s="102" t="s">
        <v>61</v>
      </c>
      <c r="C23" s="97" t="s">
        <v>52</v>
      </c>
      <c r="D23" s="100">
        <v>28434315.390000001</v>
      </c>
      <c r="E23" s="91">
        <v>0</v>
      </c>
      <c r="F23" s="92">
        <v>28434315.390000001</v>
      </c>
      <c r="G23" s="92"/>
      <c r="H23" s="92"/>
      <c r="I23" s="100">
        <v>20384048.739999998</v>
      </c>
      <c r="J23" s="100"/>
      <c r="K23" s="100"/>
      <c r="L23" s="93">
        <v>8050266.6500000022</v>
      </c>
    </row>
    <row r="24" spans="1:27" s="94" customFormat="1" ht="12" x14ac:dyDescent="0.2">
      <c r="A24" s="88" t="s">
        <v>100</v>
      </c>
      <c r="B24" s="102" t="s">
        <v>62</v>
      </c>
      <c r="C24" s="97" t="s">
        <v>53</v>
      </c>
      <c r="D24" s="100">
        <v>34597745.480000004</v>
      </c>
      <c r="E24" s="91">
        <v>-1766264.5399999996</v>
      </c>
      <c r="F24" s="92">
        <v>32831480.940000005</v>
      </c>
      <c r="G24" s="92"/>
      <c r="H24" s="92"/>
      <c r="I24" s="100">
        <v>23169721.180000003</v>
      </c>
      <c r="J24" s="100"/>
      <c r="K24" s="100"/>
      <c r="L24" s="93">
        <v>9661759.7600000016</v>
      </c>
    </row>
    <row r="25" spans="1:27" s="94" customFormat="1" ht="12" x14ac:dyDescent="0.2">
      <c r="A25" s="88" t="s">
        <v>100</v>
      </c>
      <c r="B25" s="102" t="s">
        <v>63</v>
      </c>
      <c r="C25" s="97" t="s">
        <v>54</v>
      </c>
      <c r="D25" s="100">
        <v>16358.64</v>
      </c>
      <c r="E25" s="91">
        <v>0</v>
      </c>
      <c r="F25" s="92">
        <v>16358.64</v>
      </c>
      <c r="G25" s="92"/>
      <c r="H25" s="92"/>
      <c r="I25" s="100">
        <v>7585</v>
      </c>
      <c r="J25" s="100"/>
      <c r="K25" s="100"/>
      <c r="L25" s="93">
        <v>8773.64</v>
      </c>
    </row>
    <row r="26" spans="1:27" s="94" customFormat="1" ht="12" x14ac:dyDescent="0.2">
      <c r="A26" s="88" t="s">
        <v>100</v>
      </c>
      <c r="B26" s="89" t="s">
        <v>14</v>
      </c>
      <c r="C26" s="97" t="s">
        <v>55</v>
      </c>
      <c r="D26" s="100">
        <v>5005478.99</v>
      </c>
      <c r="E26" s="91">
        <v>-577.46</v>
      </c>
      <c r="F26" s="92">
        <v>5004901.53</v>
      </c>
      <c r="G26" s="92"/>
      <c r="H26" s="92"/>
      <c r="I26" s="100">
        <v>3467715.69</v>
      </c>
      <c r="J26" s="100"/>
      <c r="K26" s="100"/>
      <c r="L26" s="93">
        <v>1537185.8400000003</v>
      </c>
    </row>
    <row r="27" spans="1:27" s="94" customFormat="1" ht="12" x14ac:dyDescent="0.2">
      <c r="A27" s="88" t="s">
        <v>100</v>
      </c>
      <c r="B27" s="89" t="s">
        <v>15</v>
      </c>
      <c r="C27" s="97" t="s">
        <v>1028</v>
      </c>
      <c r="D27" s="103">
        <v>9499182.6399999987</v>
      </c>
      <c r="E27" s="91">
        <v>-1463550.9900000002</v>
      </c>
      <c r="F27" s="103">
        <v>8035631.6500000004</v>
      </c>
      <c r="G27" s="103"/>
      <c r="H27" s="103"/>
      <c r="I27" s="100">
        <v>4890570.57</v>
      </c>
      <c r="J27" s="100"/>
      <c r="K27" s="100"/>
      <c r="L27" s="100">
        <v>3145061.0799999996</v>
      </c>
    </row>
    <row r="28" spans="1:27" s="94" customFormat="1" ht="12" x14ac:dyDescent="0.2">
      <c r="A28" s="88" t="s">
        <v>100</v>
      </c>
      <c r="B28" s="89" t="s">
        <v>16</v>
      </c>
      <c r="C28" s="97" t="s">
        <v>1029</v>
      </c>
      <c r="D28" s="100">
        <v>39719805.080000006</v>
      </c>
      <c r="E28" s="91">
        <v>-2648153.0099999998</v>
      </c>
      <c r="F28" s="92">
        <v>37071652.07</v>
      </c>
      <c r="G28" s="92"/>
      <c r="H28" s="92"/>
      <c r="I28" s="100">
        <v>29828067.849999998</v>
      </c>
      <c r="J28" s="100"/>
      <c r="K28" s="100"/>
      <c r="L28" s="93">
        <v>7243584.2199999969</v>
      </c>
    </row>
    <row r="29" spans="1:27" s="94" customFormat="1" ht="12" x14ac:dyDescent="0.2">
      <c r="A29" s="88" t="s">
        <v>100</v>
      </c>
      <c r="B29" s="101" t="s">
        <v>19</v>
      </c>
      <c r="C29" s="97" t="s">
        <v>56</v>
      </c>
      <c r="D29" s="100">
        <v>3371272.06</v>
      </c>
      <c r="E29" s="91">
        <v>-363191.54000000004</v>
      </c>
      <c r="F29" s="92">
        <v>3008080.52</v>
      </c>
      <c r="G29" s="92"/>
      <c r="H29" s="92"/>
      <c r="I29" s="100">
        <v>1093851</v>
      </c>
      <c r="J29" s="100"/>
      <c r="K29" s="100"/>
      <c r="L29" s="93">
        <v>1914229.52</v>
      </c>
    </row>
    <row r="30" spans="1:27" s="94" customFormat="1" ht="12" x14ac:dyDescent="0.2">
      <c r="A30" s="88" t="s">
        <v>100</v>
      </c>
      <c r="B30" s="99" t="s">
        <v>40</v>
      </c>
      <c r="C30" s="97" t="s">
        <v>57</v>
      </c>
      <c r="D30" s="100">
        <v>2230522.5699999998</v>
      </c>
      <c r="E30" s="91">
        <v>0</v>
      </c>
      <c r="F30" s="92">
        <v>2230522.5699999998</v>
      </c>
      <c r="G30" s="92"/>
      <c r="H30" s="92"/>
      <c r="I30" s="100">
        <v>1767216.27</v>
      </c>
      <c r="J30" s="100"/>
      <c r="K30" s="100"/>
      <c r="L30" s="93">
        <v>463306.29999999981</v>
      </c>
    </row>
    <row r="31" spans="1:27" s="94" customFormat="1" ht="12.75" x14ac:dyDescent="0.2">
      <c r="A31" s="88" t="s">
        <v>100</v>
      </c>
      <c r="B31" s="104" t="s">
        <v>64</v>
      </c>
      <c r="C31" s="97" t="s">
        <v>58</v>
      </c>
      <c r="D31" s="281">
        <v>21879506.969999999</v>
      </c>
      <c r="E31" s="281">
        <v>0</v>
      </c>
      <c r="F31" s="281">
        <v>21879506.969999999</v>
      </c>
      <c r="G31" s="281"/>
      <c r="H31" s="281"/>
      <c r="I31" s="281">
        <v>13133158.15</v>
      </c>
      <c r="J31" s="281"/>
      <c r="K31" s="281"/>
      <c r="L31" s="281">
        <v>8746348.8199999984</v>
      </c>
    </row>
    <row r="32" spans="1:27" customFormat="1" x14ac:dyDescent="0.25">
      <c r="A32" s="38" t="s">
        <v>87</v>
      </c>
      <c r="B32" s="63" t="s">
        <v>22</v>
      </c>
      <c r="C32" s="117" t="s">
        <v>21</v>
      </c>
      <c r="D32" s="64">
        <v>843847</v>
      </c>
      <c r="E32" s="64">
        <v>0</v>
      </c>
      <c r="F32" s="64">
        <v>843847</v>
      </c>
      <c r="G32" s="64">
        <v>549034.86</v>
      </c>
      <c r="H32" s="64">
        <v>549034.86</v>
      </c>
      <c r="I32" s="64">
        <v>549919.42999999993</v>
      </c>
      <c r="J32" s="64">
        <v>549919.42999999993</v>
      </c>
      <c r="K32" s="64">
        <f>+F32-H32</f>
        <v>294812.14</v>
      </c>
      <c r="L32" s="64">
        <f>+F32-I32</f>
        <v>293927.57000000007</v>
      </c>
    </row>
    <row r="33" spans="1:12" customFormat="1" x14ac:dyDescent="0.25">
      <c r="A33" s="38" t="s">
        <v>87</v>
      </c>
      <c r="B33" t="s">
        <v>23</v>
      </c>
      <c r="C33" s="63" t="s">
        <v>48</v>
      </c>
      <c r="D33" s="64">
        <v>171814.54</v>
      </c>
      <c r="E33" s="64">
        <v>-23170.95</v>
      </c>
      <c r="F33" s="64">
        <v>148643.59</v>
      </c>
      <c r="G33" s="64">
        <v>58567.32</v>
      </c>
      <c r="H33" s="64">
        <v>58567.32</v>
      </c>
      <c r="I33" s="64">
        <v>38170.020000000004</v>
      </c>
      <c r="J33" s="64">
        <v>36906.509999999995</v>
      </c>
      <c r="K33" s="64">
        <f t="shared" ref="K33:K39" si="3">+F33-H33</f>
        <v>90076.26999999999</v>
      </c>
      <c r="L33" s="64">
        <f t="shared" ref="L33:L39" si="4">+F33-I33</f>
        <v>110473.56999999999</v>
      </c>
    </row>
    <row r="34" spans="1:12" customFormat="1" x14ac:dyDescent="0.25">
      <c r="A34" s="38" t="s">
        <v>87</v>
      </c>
      <c r="B34" s="246" t="s">
        <v>11</v>
      </c>
      <c r="C34" s="117" t="s">
        <v>1008</v>
      </c>
      <c r="D34" s="64">
        <v>18000</v>
      </c>
      <c r="E34" s="64">
        <v>3000</v>
      </c>
      <c r="F34" s="64">
        <v>21000</v>
      </c>
      <c r="G34" s="64">
        <v>14477.26</v>
      </c>
      <c r="H34" s="64">
        <v>14477.26</v>
      </c>
      <c r="I34" s="64">
        <v>482.96000000000004</v>
      </c>
      <c r="J34" s="64">
        <v>497.73</v>
      </c>
      <c r="K34" s="64">
        <f t="shared" si="3"/>
        <v>6522.74</v>
      </c>
      <c r="L34" s="64">
        <f t="shared" si="4"/>
        <v>20517.04</v>
      </c>
    </row>
    <row r="35" spans="1:12" customFormat="1" ht="30" x14ac:dyDescent="0.25">
      <c r="A35" s="38" t="s">
        <v>87</v>
      </c>
      <c r="B35" s="246" t="s">
        <v>12</v>
      </c>
      <c r="C35" s="117" t="s">
        <v>25</v>
      </c>
      <c r="D35" s="64">
        <v>25000</v>
      </c>
      <c r="E35" s="64">
        <v>0</v>
      </c>
      <c r="F35" s="64">
        <v>25000</v>
      </c>
      <c r="G35" s="64">
        <v>5542.37</v>
      </c>
      <c r="H35" s="64">
        <v>5542.37</v>
      </c>
      <c r="I35" s="64">
        <v>5542.37</v>
      </c>
      <c r="J35" s="64">
        <v>5542.37</v>
      </c>
      <c r="K35" s="64">
        <f t="shared" si="3"/>
        <v>19457.63</v>
      </c>
      <c r="L35" s="64">
        <f t="shared" si="4"/>
        <v>19457.63</v>
      </c>
    </row>
    <row r="36" spans="1:12" customFormat="1" x14ac:dyDescent="0.25">
      <c r="A36" s="38" t="s">
        <v>87</v>
      </c>
      <c r="B36" s="246" t="s">
        <v>15</v>
      </c>
      <c r="C36" s="117" t="s">
        <v>43</v>
      </c>
      <c r="D36" s="64">
        <v>732940</v>
      </c>
      <c r="E36" s="64">
        <v>0</v>
      </c>
      <c r="F36" s="64">
        <v>732940</v>
      </c>
      <c r="G36" s="64">
        <v>387742.33</v>
      </c>
      <c r="H36" s="64">
        <v>387742.33</v>
      </c>
      <c r="I36" s="64">
        <v>243894.34</v>
      </c>
      <c r="J36" s="64">
        <v>232732.12</v>
      </c>
      <c r="K36" s="64">
        <f t="shared" si="3"/>
        <v>345197.67</v>
      </c>
      <c r="L36" s="64">
        <f t="shared" si="4"/>
        <v>489045.66000000003</v>
      </c>
    </row>
    <row r="37" spans="1:12" customFormat="1" x14ac:dyDescent="0.25">
      <c r="A37" s="38" t="s">
        <v>87</v>
      </c>
      <c r="B37" s="246" t="s">
        <v>17</v>
      </c>
      <c r="C37" s="117" t="s">
        <v>78</v>
      </c>
      <c r="D37" s="64">
        <v>3700</v>
      </c>
      <c r="E37" s="64">
        <v>0</v>
      </c>
      <c r="F37" s="64">
        <v>3700</v>
      </c>
      <c r="G37" s="64">
        <v>0</v>
      </c>
      <c r="H37" s="64">
        <v>0</v>
      </c>
      <c r="I37" s="64">
        <v>0</v>
      </c>
      <c r="J37" s="64">
        <v>0</v>
      </c>
      <c r="K37" s="64">
        <f t="shared" si="3"/>
        <v>3700</v>
      </c>
      <c r="L37" s="64">
        <f t="shared" si="4"/>
        <v>3700</v>
      </c>
    </row>
    <row r="38" spans="1:12" customFormat="1" x14ac:dyDescent="0.25">
      <c r="A38" s="38" t="s">
        <v>87</v>
      </c>
      <c r="B38" s="246" t="s">
        <v>19</v>
      </c>
      <c r="C38" s="117" t="s">
        <v>46</v>
      </c>
      <c r="D38" s="64">
        <v>31000</v>
      </c>
      <c r="E38" s="64">
        <v>20170.95</v>
      </c>
      <c r="F38" s="64">
        <v>51170.95</v>
      </c>
      <c r="G38" s="64">
        <v>329.36</v>
      </c>
      <c r="H38" s="64">
        <v>329.36</v>
      </c>
      <c r="I38" s="64">
        <v>2670</v>
      </c>
      <c r="J38" s="64">
        <v>2670</v>
      </c>
      <c r="K38" s="64">
        <f t="shared" si="3"/>
        <v>50841.59</v>
      </c>
      <c r="L38" s="64">
        <f t="shared" si="4"/>
        <v>48500.95</v>
      </c>
    </row>
    <row r="39" spans="1:12" customFormat="1" x14ac:dyDescent="0.25">
      <c r="A39" s="38" t="s">
        <v>87</v>
      </c>
      <c r="B39" s="246" t="s">
        <v>74</v>
      </c>
      <c r="C39" s="117" t="s">
        <v>77</v>
      </c>
      <c r="D39" s="64">
        <v>188366.43</v>
      </c>
      <c r="E39" s="64">
        <v>0</v>
      </c>
      <c r="F39" s="64">
        <v>188366.43</v>
      </c>
      <c r="G39" s="64">
        <v>127897.69</v>
      </c>
      <c r="H39" s="64">
        <v>127897.69</v>
      </c>
      <c r="I39" s="64">
        <v>140524.22</v>
      </c>
      <c r="J39" s="64">
        <v>140524.22</v>
      </c>
      <c r="K39" s="64">
        <f t="shared" si="3"/>
        <v>60468.739999999991</v>
      </c>
      <c r="L39" s="64">
        <f t="shared" si="4"/>
        <v>47842.209999999992</v>
      </c>
    </row>
    <row r="40" spans="1:12" s="48" customFormat="1" ht="30" x14ac:dyDescent="0.25">
      <c r="A40" s="61" t="s">
        <v>86</v>
      </c>
      <c r="B40" s="45" t="s">
        <v>22</v>
      </c>
      <c r="C40" s="46" t="str">
        <f>VLOOKUP(B40,DATOS!$A$1:$B$19,2,0)</f>
        <v>GASTOS EN PERSONAL</v>
      </c>
      <c r="D40" s="47">
        <v>2051748.9400000002</v>
      </c>
      <c r="E40" s="47">
        <v>-51414.44</v>
      </c>
      <c r="F40" s="47">
        <v>2000334.5000000002</v>
      </c>
      <c r="G40" s="47"/>
      <c r="H40" s="47">
        <v>1333281.04</v>
      </c>
      <c r="I40" s="47">
        <v>1333281.04</v>
      </c>
      <c r="J40" s="47">
        <v>1292568.08</v>
      </c>
      <c r="K40" s="47">
        <f>+F40-H40</f>
        <v>667053.4600000002</v>
      </c>
      <c r="L40" s="47">
        <f>+F40-I40</f>
        <v>667053.4600000002</v>
      </c>
    </row>
    <row r="41" spans="1:12" s="48" customFormat="1" ht="30" x14ac:dyDescent="0.25">
      <c r="A41" s="61" t="s">
        <v>86</v>
      </c>
      <c r="B41" s="45" t="s">
        <v>23</v>
      </c>
      <c r="C41" s="46" t="str">
        <f>VLOOKUP(B41,DATOS!$A$1:$B$19,2,0)</f>
        <v>BIENES Y SERVICIOS DE CONSUMO</v>
      </c>
      <c r="D41" s="47">
        <v>628249</v>
      </c>
      <c r="E41" s="47">
        <v>155621.26999999996</v>
      </c>
      <c r="F41" s="47">
        <v>783870.26999999979</v>
      </c>
      <c r="G41" s="47"/>
      <c r="H41" s="47">
        <v>389633.70999999996</v>
      </c>
      <c r="I41" s="47">
        <v>283958.63000000012</v>
      </c>
      <c r="J41" s="47">
        <v>283080.46000000008</v>
      </c>
      <c r="K41" s="47">
        <f t="shared" ref="K41:K52" si="5">+F41-H41</f>
        <v>394236.55999999982</v>
      </c>
      <c r="L41" s="47">
        <f t="shared" ref="L41:L52" si="6">+F41-I41</f>
        <v>499911.63999999966</v>
      </c>
    </row>
    <row r="42" spans="1:12" s="48" customFormat="1" ht="30" x14ac:dyDescent="0.25">
      <c r="A42" s="61" t="s">
        <v>86</v>
      </c>
      <c r="B42" s="45" t="s">
        <v>11</v>
      </c>
      <c r="C42" s="46" t="str">
        <f>VLOOKUP(B42,DATOS!$A$1:$B$19,2,0)</f>
        <v>OTROS GASTOS CORRIENTES</v>
      </c>
      <c r="D42" s="47">
        <v>919168.86</v>
      </c>
      <c r="E42" s="47">
        <v>22197.020000000019</v>
      </c>
      <c r="F42" s="47">
        <v>941365.88</v>
      </c>
      <c r="G42" s="47"/>
      <c r="H42" s="47">
        <v>79488.760000000009</v>
      </c>
      <c r="I42" s="47">
        <v>79488.760000000009</v>
      </c>
      <c r="J42" s="47">
        <v>79305.180000000008</v>
      </c>
      <c r="K42" s="47">
        <f t="shared" si="5"/>
        <v>861877.12</v>
      </c>
      <c r="L42" s="47">
        <f t="shared" si="6"/>
        <v>861877.12</v>
      </c>
    </row>
    <row r="43" spans="1:12" s="48" customFormat="1" ht="30" x14ac:dyDescent="0.25">
      <c r="A43" s="61" t="s">
        <v>86</v>
      </c>
      <c r="B43" s="45" t="s">
        <v>12</v>
      </c>
      <c r="C43" s="46" t="str">
        <f>VLOOKUP(B43,DATOS!$A$1:$B$19,2,0)</f>
        <v xml:space="preserve">TRANSFERENCIAS Y DONACIONES CORRIENTES         </v>
      </c>
      <c r="D43" s="47">
        <v>0</v>
      </c>
      <c r="E43" s="47">
        <v>123429.37</v>
      </c>
      <c r="F43" s="47">
        <v>123429.37</v>
      </c>
      <c r="G43" s="47"/>
      <c r="H43" s="47">
        <v>69350</v>
      </c>
      <c r="I43" s="47">
        <v>69350</v>
      </c>
      <c r="J43" s="47">
        <v>69350</v>
      </c>
      <c r="K43" s="47">
        <f t="shared" si="5"/>
        <v>54079.369999999995</v>
      </c>
      <c r="L43" s="47">
        <f t="shared" si="6"/>
        <v>54079.369999999995</v>
      </c>
    </row>
    <row r="44" spans="1:12" s="48" customFormat="1" ht="30" x14ac:dyDescent="0.25">
      <c r="A44" s="61" t="s">
        <v>86</v>
      </c>
      <c r="B44" s="45" t="s">
        <v>61</v>
      </c>
      <c r="C44" s="46" t="s">
        <v>76</v>
      </c>
      <c r="D44" s="47">
        <v>5014175.28</v>
      </c>
      <c r="E44" s="47">
        <v>184000</v>
      </c>
      <c r="F44" s="47">
        <v>5198175.28</v>
      </c>
      <c r="G44" s="47"/>
      <c r="H44" s="47">
        <v>3400329.45</v>
      </c>
      <c r="I44" s="47">
        <v>3400329.45</v>
      </c>
      <c r="J44" s="47">
        <v>3292268.6100000003</v>
      </c>
      <c r="K44" s="47">
        <f t="shared" si="5"/>
        <v>1797845.83</v>
      </c>
      <c r="L44" s="47">
        <f t="shared" si="6"/>
        <v>1797845.83</v>
      </c>
    </row>
    <row r="45" spans="1:12" s="48" customFormat="1" ht="30" x14ac:dyDescent="0.25">
      <c r="A45" s="61" t="s">
        <v>86</v>
      </c>
      <c r="B45" s="45" t="s">
        <v>62</v>
      </c>
      <c r="C45" s="46" t="str">
        <f>VLOOKUP(B45,DATOS!$A$1:$B$19,2,0)</f>
        <v>BIENES Y SERVICIOS PARA PRODUCCIÓN</v>
      </c>
      <c r="D45" s="47">
        <v>2492802</v>
      </c>
      <c r="E45" s="47">
        <v>-432715.14999999997</v>
      </c>
      <c r="F45" s="47">
        <v>2060086.8499999999</v>
      </c>
      <c r="G45" s="47"/>
      <c r="H45" s="47">
        <v>1804279.09</v>
      </c>
      <c r="I45" s="47">
        <v>1181157.6699999997</v>
      </c>
      <c r="J45" s="47">
        <v>1177313.2099999997</v>
      </c>
      <c r="K45" s="47">
        <f t="shared" si="5"/>
        <v>255807.75999999978</v>
      </c>
      <c r="L45" s="47">
        <f t="shared" si="6"/>
        <v>878929.18000000017</v>
      </c>
    </row>
    <row r="46" spans="1:12" s="48" customFormat="1" ht="30" x14ac:dyDescent="0.25">
      <c r="A46" s="61" t="s">
        <v>86</v>
      </c>
      <c r="B46" s="45" t="s">
        <v>63</v>
      </c>
      <c r="C46" s="46" t="str">
        <f>VLOOKUP(B46,DATOS!$A$1:$B$19,2,0)</f>
        <v>OTROS GASTOS DE PRODUCCIÓN</v>
      </c>
      <c r="D46" s="47">
        <v>8000</v>
      </c>
      <c r="E46" s="47">
        <v>336</v>
      </c>
      <c r="F46" s="47">
        <v>8336</v>
      </c>
      <c r="G46" s="47"/>
      <c r="H46" s="47">
        <v>8336</v>
      </c>
      <c r="I46" s="47">
        <v>8336</v>
      </c>
      <c r="J46" s="47">
        <v>8336</v>
      </c>
      <c r="K46" s="47">
        <f t="shared" si="5"/>
        <v>0</v>
      </c>
      <c r="L46" s="47">
        <f t="shared" si="6"/>
        <v>0</v>
      </c>
    </row>
    <row r="47" spans="1:12" s="48" customFormat="1" ht="30" x14ac:dyDescent="0.25">
      <c r="A47" s="61" t="s">
        <v>86</v>
      </c>
      <c r="B47" s="45" t="s">
        <v>14</v>
      </c>
      <c r="C47" s="46" t="str">
        <f>VLOOKUP(B47,DATOS!$A$1:$B$19,2,0)</f>
        <v>GASTOS EN PERSONAL PARA INVERSIÓN</v>
      </c>
      <c r="D47" s="47">
        <v>329663.92000000004</v>
      </c>
      <c r="E47" s="47">
        <v>-112077.64</v>
      </c>
      <c r="F47" s="47">
        <v>217586.28000000003</v>
      </c>
      <c r="G47" s="47"/>
      <c r="H47" s="47">
        <v>84908.89</v>
      </c>
      <c r="I47" s="47">
        <v>84908.89</v>
      </c>
      <c r="J47" s="47">
        <v>82762.75</v>
      </c>
      <c r="K47" s="47">
        <f t="shared" si="5"/>
        <v>132677.39000000001</v>
      </c>
      <c r="L47" s="47">
        <f t="shared" si="6"/>
        <v>132677.39000000001</v>
      </c>
    </row>
    <row r="48" spans="1:12" s="48" customFormat="1" ht="30" x14ac:dyDescent="0.25">
      <c r="A48" s="61" t="s">
        <v>86</v>
      </c>
      <c r="B48" s="45" t="s">
        <v>15</v>
      </c>
      <c r="C48" s="46" t="str">
        <f>VLOOKUP(B48,DATOS!$A$1:$B$19,2,0)</f>
        <v>BIENES Y SERVICIOS PARA INVERSION</v>
      </c>
      <c r="D48" s="47">
        <v>2257342</v>
      </c>
      <c r="E48" s="47">
        <v>-1247466.95</v>
      </c>
      <c r="F48" s="47">
        <v>1009875.05</v>
      </c>
      <c r="G48" s="47"/>
      <c r="H48" s="47">
        <v>13024.91</v>
      </c>
      <c r="I48" s="47">
        <v>8892.58</v>
      </c>
      <c r="J48" s="47">
        <v>8892.58</v>
      </c>
      <c r="K48" s="47">
        <f t="shared" si="5"/>
        <v>996850.14</v>
      </c>
      <c r="L48" s="47">
        <f t="shared" si="6"/>
        <v>1000982.4700000001</v>
      </c>
    </row>
    <row r="49" spans="1:12" s="48" customFormat="1" ht="30" x14ac:dyDescent="0.25">
      <c r="A49" s="61" t="s">
        <v>86</v>
      </c>
      <c r="B49" s="45" t="s">
        <v>17</v>
      </c>
      <c r="C49" s="46" t="str">
        <f>VLOOKUP(B49,DATOS!$A$1:$B$19,2,0)</f>
        <v>OTROS GASTOS DE INVERSIÓN</v>
      </c>
      <c r="D49" s="47">
        <v>32100</v>
      </c>
      <c r="E49" s="47">
        <v>-1705.12</v>
      </c>
      <c r="F49" s="47">
        <v>30394.880000000001</v>
      </c>
      <c r="G49" s="47"/>
      <c r="H49" s="47">
        <v>30394.880000000001</v>
      </c>
      <c r="I49" s="47">
        <v>30394.880000000001</v>
      </c>
      <c r="J49" s="47">
        <v>30394.880000000001</v>
      </c>
      <c r="K49" s="47">
        <f t="shared" si="5"/>
        <v>0</v>
      </c>
      <c r="L49" s="47">
        <f t="shared" si="6"/>
        <v>0</v>
      </c>
    </row>
    <row r="50" spans="1:12" s="48" customFormat="1" ht="30" x14ac:dyDescent="0.25">
      <c r="A50" s="61" t="s">
        <v>86</v>
      </c>
      <c r="B50" s="45" t="s">
        <v>18</v>
      </c>
      <c r="C50" s="46" t="str">
        <f>VLOOKUP(B50,DATOS!$A$1:$B$19,2,0)</f>
        <v>TRANSFERENCIAS Y DONACIONES PARA INVERSIÓN</v>
      </c>
      <c r="D50" s="47">
        <v>0</v>
      </c>
      <c r="E50" s="47">
        <v>1389193.84</v>
      </c>
      <c r="F50" s="47">
        <v>1389193.84</v>
      </c>
      <c r="G50" s="47"/>
      <c r="H50" s="47">
        <v>1389193.84</v>
      </c>
      <c r="I50" s="47">
        <v>1389193.84</v>
      </c>
      <c r="J50" s="47">
        <v>1389193.84</v>
      </c>
      <c r="K50" s="47">
        <f t="shared" si="5"/>
        <v>0</v>
      </c>
      <c r="L50" s="47">
        <f t="shared" si="6"/>
        <v>0</v>
      </c>
    </row>
    <row r="51" spans="1:12" s="48" customFormat="1" ht="30" x14ac:dyDescent="0.25">
      <c r="A51" s="61" t="s">
        <v>86</v>
      </c>
      <c r="B51" s="45" t="s">
        <v>19</v>
      </c>
      <c r="C51" s="46" t="str">
        <f>VLOOKUP(B51,DATOS!$A$1:$B$19,2,0)</f>
        <v>BIENES DE LARGA DURACIÓN</v>
      </c>
      <c r="D51" s="47">
        <v>136750</v>
      </c>
      <c r="E51" s="47">
        <v>279364.65000000002</v>
      </c>
      <c r="F51" s="47">
        <v>416114.65</v>
      </c>
      <c r="G51" s="47"/>
      <c r="H51" s="47">
        <v>267068.51</v>
      </c>
      <c r="I51" s="47">
        <v>81887.31</v>
      </c>
      <c r="J51" s="47">
        <v>81885.58</v>
      </c>
      <c r="K51" s="47">
        <f t="shared" si="5"/>
        <v>149046.14000000001</v>
      </c>
      <c r="L51" s="47">
        <f t="shared" si="6"/>
        <v>334227.34000000003</v>
      </c>
    </row>
    <row r="52" spans="1:12" s="48" customFormat="1" ht="30" x14ac:dyDescent="0.25">
      <c r="A52" s="61" t="s">
        <v>86</v>
      </c>
      <c r="B52" s="45" t="s">
        <v>74</v>
      </c>
      <c r="C52" s="46" t="str">
        <f>VLOOKUP(B52,DATOS!$A$1:$B$19,2,0)</f>
        <v>PASIVO CIRCULANTE</v>
      </c>
      <c r="D52" s="47">
        <v>0</v>
      </c>
      <c r="E52" s="47">
        <v>287892.11</v>
      </c>
      <c r="F52" s="47">
        <v>287892.11</v>
      </c>
      <c r="G52" s="47"/>
      <c r="H52" s="47">
        <v>287874.61</v>
      </c>
      <c r="I52" s="47">
        <v>287874.61</v>
      </c>
      <c r="J52" s="47">
        <v>287874.61</v>
      </c>
      <c r="K52" s="47">
        <f t="shared" si="5"/>
        <v>17.5</v>
      </c>
      <c r="L52" s="47">
        <f t="shared" si="6"/>
        <v>17.5</v>
      </c>
    </row>
    <row r="53" spans="1:12" s="33" customFormat="1" ht="32.25" customHeight="1" x14ac:dyDescent="0.3">
      <c r="A53" s="34" t="s">
        <v>68</v>
      </c>
      <c r="B53" s="34" t="s">
        <v>22</v>
      </c>
      <c r="C53" s="62" t="str">
        <f>VLOOKUP(B53,DATOS!$A$1:$B$19,2,0)</f>
        <v>GASTOS EN PERSONAL</v>
      </c>
      <c r="D53" s="153">
        <v>2562958.23</v>
      </c>
      <c r="E53" s="72">
        <v>180787.41999999998</v>
      </c>
      <c r="F53" s="72">
        <v>2743745.65</v>
      </c>
      <c r="G53" s="72"/>
      <c r="H53" s="72">
        <v>1467069.5199999998</v>
      </c>
      <c r="I53" s="72">
        <v>1467069.5199999998</v>
      </c>
      <c r="J53" s="72">
        <v>1466004.78</v>
      </c>
      <c r="K53" s="72">
        <f>+F53-H53</f>
        <v>1276676.1300000001</v>
      </c>
      <c r="L53" s="72">
        <f>+F53-I53</f>
        <v>1276676.1300000001</v>
      </c>
    </row>
    <row r="54" spans="1:12" s="33" customFormat="1" ht="32.25" customHeight="1" x14ac:dyDescent="0.3">
      <c r="A54" s="34" t="s">
        <v>68</v>
      </c>
      <c r="B54" s="34" t="s">
        <v>23</v>
      </c>
      <c r="C54" s="62" t="str">
        <f>VLOOKUP(B54,DATOS!$A$1:$B$19,2,0)</f>
        <v>BIENES Y SERVICIOS DE CONSUMO</v>
      </c>
      <c r="D54" s="153">
        <v>1114534.3500000001</v>
      </c>
      <c r="E54" s="72">
        <v>133797.49</v>
      </c>
      <c r="F54" s="72">
        <v>1248331.8399999999</v>
      </c>
      <c r="G54" s="72"/>
      <c r="H54" s="72">
        <v>535653.54</v>
      </c>
      <c r="I54" s="72">
        <v>533248.4</v>
      </c>
      <c r="J54" s="72">
        <v>494661.36000000004</v>
      </c>
      <c r="K54" s="72">
        <f t="shared" ref="K54:K60" si="7">+F54-H54</f>
        <v>712678.29999999981</v>
      </c>
      <c r="L54" s="72">
        <f t="shared" ref="L54:L60" si="8">+F54-I54</f>
        <v>715083.43999999983</v>
      </c>
    </row>
    <row r="55" spans="1:12" s="33" customFormat="1" ht="32.25" customHeight="1" x14ac:dyDescent="0.3">
      <c r="A55" s="34" t="s">
        <v>68</v>
      </c>
      <c r="B55" s="34" t="s">
        <v>11</v>
      </c>
      <c r="C55" s="62" t="str">
        <f>VLOOKUP(B55,DATOS!$A$1:$B$19,2,0)</f>
        <v>OTROS GASTOS CORRIENTES</v>
      </c>
      <c r="D55" s="153">
        <v>50578</v>
      </c>
      <c r="E55" s="72">
        <v>-2650.22</v>
      </c>
      <c r="F55" s="72">
        <v>47927.78</v>
      </c>
      <c r="G55" s="72"/>
      <c r="H55" s="72">
        <v>18656.96</v>
      </c>
      <c r="I55" s="72">
        <v>18655.96</v>
      </c>
      <c r="J55" s="72">
        <v>9958.0400000000009</v>
      </c>
      <c r="K55" s="72">
        <f t="shared" si="7"/>
        <v>29270.82</v>
      </c>
      <c r="L55" s="72">
        <f t="shared" si="8"/>
        <v>29271.82</v>
      </c>
    </row>
    <row r="56" spans="1:12" s="33" customFormat="1" ht="32.25" customHeight="1" x14ac:dyDescent="0.3">
      <c r="A56" s="34" t="s">
        <v>68</v>
      </c>
      <c r="B56" s="34" t="s">
        <v>12</v>
      </c>
      <c r="C56" s="62" t="str">
        <f>VLOOKUP(B56,DATOS!$A$1:$B$19,2,0)</f>
        <v xml:space="preserve">TRANSFERENCIAS Y DONACIONES CORRIENTES         </v>
      </c>
      <c r="D56" s="153">
        <v>31150</v>
      </c>
      <c r="E56" s="72">
        <v>0</v>
      </c>
      <c r="F56" s="72">
        <v>31150</v>
      </c>
      <c r="G56" s="72"/>
      <c r="H56" s="72">
        <v>8644.4599999999991</v>
      </c>
      <c r="I56" s="72">
        <v>8644.4599999999991</v>
      </c>
      <c r="J56" s="72">
        <v>8644.4599999999991</v>
      </c>
      <c r="K56" s="72">
        <f t="shared" si="7"/>
        <v>22505.54</v>
      </c>
      <c r="L56" s="72">
        <f t="shared" si="8"/>
        <v>22505.54</v>
      </c>
    </row>
    <row r="57" spans="1:12" s="33" customFormat="1" ht="32.25" customHeight="1" x14ac:dyDescent="0.3">
      <c r="A57" s="34" t="s">
        <v>68</v>
      </c>
      <c r="B57" s="34" t="s">
        <v>15</v>
      </c>
      <c r="C57" s="62"/>
      <c r="D57" s="153">
        <v>28000</v>
      </c>
      <c r="E57" s="72">
        <v>20160</v>
      </c>
      <c r="F57" s="72">
        <v>48160</v>
      </c>
      <c r="G57" s="72"/>
      <c r="H57" s="72">
        <v>609.9</v>
      </c>
      <c r="I57" s="72">
        <v>609.9</v>
      </c>
      <c r="J57" s="72">
        <v>609.9</v>
      </c>
      <c r="K57" s="72">
        <f t="shared" si="7"/>
        <v>47550.1</v>
      </c>
      <c r="L57" s="72">
        <f t="shared" si="8"/>
        <v>47550.1</v>
      </c>
    </row>
    <row r="58" spans="1:12" s="33" customFormat="1" ht="32.25" customHeight="1" x14ac:dyDescent="0.3">
      <c r="A58" s="34" t="s">
        <v>68</v>
      </c>
      <c r="B58" s="34" t="s">
        <v>16</v>
      </c>
      <c r="C58" s="62" t="str">
        <f>VLOOKUP(B58,DATOS!$A$1:$B$19,2,0)</f>
        <v>OBRAS PÚBLICAS</v>
      </c>
      <c r="D58" s="153">
        <v>149393.62</v>
      </c>
      <c r="E58" s="72">
        <v>131040</v>
      </c>
      <c r="F58" s="72">
        <v>280433.62</v>
      </c>
      <c r="G58" s="72"/>
      <c r="H58" s="72">
        <v>0</v>
      </c>
      <c r="I58" s="72">
        <v>0</v>
      </c>
      <c r="J58" s="72">
        <v>0</v>
      </c>
      <c r="K58" s="72">
        <f t="shared" si="7"/>
        <v>280433.62</v>
      </c>
      <c r="L58" s="72">
        <f t="shared" si="8"/>
        <v>280433.62</v>
      </c>
    </row>
    <row r="59" spans="1:12" s="33" customFormat="1" ht="32.25" customHeight="1" x14ac:dyDescent="0.3">
      <c r="A59" s="34" t="s">
        <v>68</v>
      </c>
      <c r="B59" s="34" t="s">
        <v>19</v>
      </c>
      <c r="C59" s="62" t="str">
        <f>VLOOKUP(B59,DATOS!$A$1:$B$19,2,0)</f>
        <v>BIENES DE LARGA DURACIÓN</v>
      </c>
      <c r="D59" s="153">
        <v>662905.59999999998</v>
      </c>
      <c r="E59" s="72">
        <v>456705.15</v>
      </c>
      <c r="F59" s="72">
        <v>1119610.75</v>
      </c>
      <c r="G59" s="72"/>
      <c r="H59" s="72">
        <v>870996.45000000007</v>
      </c>
      <c r="I59" s="72">
        <v>65940.45</v>
      </c>
      <c r="J59" s="72">
        <v>65940.45</v>
      </c>
      <c r="K59" s="72">
        <f t="shared" si="7"/>
        <v>248614.29999999993</v>
      </c>
      <c r="L59" s="72">
        <f t="shared" si="8"/>
        <v>1053670.3</v>
      </c>
    </row>
    <row r="60" spans="1:12" s="35" customFormat="1" ht="26.25" customHeight="1" x14ac:dyDescent="0.3">
      <c r="A60" s="34" t="s">
        <v>68</v>
      </c>
      <c r="B60" s="34" t="s">
        <v>74</v>
      </c>
      <c r="C60" s="62" t="str">
        <f>VLOOKUP(B60,DATOS!$A$1:$B$19,2,0)</f>
        <v>PASIVO CIRCULANTE</v>
      </c>
      <c r="D60" s="153">
        <v>55258</v>
      </c>
      <c r="E60" s="72">
        <v>287054.34000000003</v>
      </c>
      <c r="F60" s="72">
        <v>342312.34</v>
      </c>
      <c r="G60" s="72"/>
      <c r="H60" s="72">
        <v>181177.13</v>
      </c>
      <c r="I60" s="72">
        <v>181177.13</v>
      </c>
      <c r="J60" s="72">
        <v>181177.13</v>
      </c>
      <c r="K60" s="72">
        <f t="shared" si="7"/>
        <v>161135.21000000002</v>
      </c>
      <c r="L60" s="72">
        <f t="shared" si="8"/>
        <v>161135.21000000002</v>
      </c>
    </row>
    <row r="61" spans="1:12" customFormat="1" x14ac:dyDescent="0.25">
      <c r="A61" s="5" t="s">
        <v>13</v>
      </c>
      <c r="B61" s="5" t="s">
        <v>22</v>
      </c>
      <c r="C61" s="5" t="str">
        <f>VLOOKUP(B61,DATOS!$A$1:$B$19,2,0)</f>
        <v>GASTOS EN PERSONAL</v>
      </c>
      <c r="D61" s="106">
        <v>9002385.7300000004</v>
      </c>
      <c r="E61" s="106">
        <v>520314.3699999997</v>
      </c>
      <c r="F61" s="106">
        <v>9522700.1000000015</v>
      </c>
      <c r="G61" s="106">
        <v>79296</v>
      </c>
      <c r="H61" s="106">
        <v>8576807.459999999</v>
      </c>
      <c r="I61" s="106">
        <v>8574039.7199999988</v>
      </c>
      <c r="J61" s="106">
        <v>8552308</v>
      </c>
      <c r="K61" s="106">
        <f>+F61-H61</f>
        <v>945892.64000000246</v>
      </c>
      <c r="L61" s="106">
        <f>+F61-I61</f>
        <v>948660.38000000268</v>
      </c>
    </row>
    <row r="62" spans="1:12" customFormat="1" x14ac:dyDescent="0.25">
      <c r="A62" s="5" t="s">
        <v>13</v>
      </c>
      <c r="B62" s="5" t="s">
        <v>23</v>
      </c>
      <c r="C62" s="5" t="str">
        <f>VLOOKUP(B62,DATOS!$A$1:$B$19,2,0)</f>
        <v>BIENES Y SERVICIOS DE CONSUMO</v>
      </c>
      <c r="D62" s="106">
        <v>3355600</v>
      </c>
      <c r="E62" s="106">
        <v>-5.3660187404602766E-11</v>
      </c>
      <c r="F62" s="106">
        <v>3355600</v>
      </c>
      <c r="G62" s="106">
        <v>405467.58</v>
      </c>
      <c r="H62" s="106">
        <v>1354182.5799999998</v>
      </c>
      <c r="I62" s="106">
        <v>919769.62999999977</v>
      </c>
      <c r="J62" s="106">
        <v>891640.30999999982</v>
      </c>
      <c r="K62" s="106">
        <f t="shared" ref="K62:K69" si="9">+F62-H62</f>
        <v>2001417.4200000002</v>
      </c>
      <c r="L62" s="106">
        <f t="shared" ref="L62:L69" si="10">+F62-I62</f>
        <v>2435830.37</v>
      </c>
    </row>
    <row r="63" spans="1:12" customFormat="1" x14ac:dyDescent="0.25">
      <c r="A63" s="5" t="s">
        <v>13</v>
      </c>
      <c r="B63" s="5" t="s">
        <v>11</v>
      </c>
      <c r="C63" s="5" t="str">
        <f>VLOOKUP(B63,DATOS!$A$1:$B$19,2,0)</f>
        <v>OTROS GASTOS CORRIENTES</v>
      </c>
      <c r="D63" s="106">
        <v>1372030</v>
      </c>
      <c r="E63" s="106">
        <v>-37702.120000000003</v>
      </c>
      <c r="F63" s="106">
        <v>1334327.8800000001</v>
      </c>
      <c r="G63" s="106">
        <v>281651.42</v>
      </c>
      <c r="H63" s="106">
        <v>529913.02999999991</v>
      </c>
      <c r="I63" s="106">
        <v>528003.3899999999</v>
      </c>
      <c r="J63" s="106">
        <v>519237.91000000003</v>
      </c>
      <c r="K63" s="106">
        <f t="shared" si="9"/>
        <v>804414.85000000021</v>
      </c>
      <c r="L63" s="106">
        <f t="shared" si="10"/>
        <v>806324.49000000022</v>
      </c>
    </row>
    <row r="64" spans="1:12" customFormat="1" x14ac:dyDescent="0.25">
      <c r="A64" s="5" t="s">
        <v>13</v>
      </c>
      <c r="B64" s="5" t="s">
        <v>12</v>
      </c>
      <c r="C64" s="5" t="str">
        <f>VLOOKUP(B64,DATOS!$A$1:$B$19,2,0)</f>
        <v xml:space="preserve">TRANSFERENCIAS Y DONACIONES CORRIENTES         </v>
      </c>
      <c r="D64" s="106">
        <v>1702500</v>
      </c>
      <c r="E64" s="106">
        <v>0</v>
      </c>
      <c r="F64" s="106">
        <v>1702500</v>
      </c>
      <c r="G64" s="106">
        <v>0</v>
      </c>
      <c r="H64" s="106">
        <v>134600.97</v>
      </c>
      <c r="I64" s="106">
        <v>134600.97</v>
      </c>
      <c r="J64" s="106">
        <v>134578.29999999999</v>
      </c>
      <c r="K64" s="106">
        <f t="shared" si="9"/>
        <v>1567899.03</v>
      </c>
      <c r="L64" s="106">
        <f t="shared" si="10"/>
        <v>1567899.03</v>
      </c>
    </row>
    <row r="65" spans="1:12" customFormat="1" x14ac:dyDescent="0.25">
      <c r="A65" s="5" t="s">
        <v>13</v>
      </c>
      <c r="B65" s="5" t="s">
        <v>14</v>
      </c>
      <c r="C65" s="5" t="str">
        <f>VLOOKUP(B65,DATOS!$A$1:$B$19,2,0)</f>
        <v>GASTOS EN PERSONAL PARA INVERSIÓN</v>
      </c>
      <c r="D65" s="106">
        <v>40157674.149999991</v>
      </c>
      <c r="E65" s="106">
        <v>5905882.8200000003</v>
      </c>
      <c r="F65" s="106">
        <v>46063556.969999999</v>
      </c>
      <c r="G65" s="106">
        <v>431172</v>
      </c>
      <c r="H65" s="106">
        <v>33791481.320000008</v>
      </c>
      <c r="I65" s="106">
        <v>33782594.13000001</v>
      </c>
      <c r="J65" s="106">
        <v>33774316.680000007</v>
      </c>
      <c r="K65" s="106">
        <f t="shared" si="9"/>
        <v>12272075.649999991</v>
      </c>
      <c r="L65" s="106">
        <f t="shared" si="10"/>
        <v>12280962.839999989</v>
      </c>
    </row>
    <row r="66" spans="1:12" customFormat="1" x14ac:dyDescent="0.25">
      <c r="A66" s="5" t="s">
        <v>13</v>
      </c>
      <c r="B66" s="5" t="s">
        <v>15</v>
      </c>
      <c r="C66" s="5" t="str">
        <f>VLOOKUP(B66,DATOS!$A$1:$B$19,2,0)</f>
        <v>BIENES Y SERVICIOS PARA INVERSION</v>
      </c>
      <c r="D66" s="106">
        <v>53936100</v>
      </c>
      <c r="E66" s="106">
        <v>6263569.7800000012</v>
      </c>
      <c r="F66" s="106">
        <v>60199669.780000001</v>
      </c>
      <c r="G66" s="106">
        <v>12054504.220000001</v>
      </c>
      <c r="H66" s="106">
        <v>44635157.38000001</v>
      </c>
      <c r="I66" s="106">
        <v>23128835.82</v>
      </c>
      <c r="J66" s="106">
        <v>20718270.760000005</v>
      </c>
      <c r="K66" s="106">
        <f t="shared" si="9"/>
        <v>15564512.399999991</v>
      </c>
      <c r="L66" s="106">
        <f t="shared" si="10"/>
        <v>37070833.960000001</v>
      </c>
    </row>
    <row r="67" spans="1:12" customFormat="1" x14ac:dyDescent="0.25">
      <c r="A67" s="5" t="s">
        <v>13</v>
      </c>
      <c r="B67" s="5" t="s">
        <v>16</v>
      </c>
      <c r="C67" s="5" t="str">
        <f>VLOOKUP(B67,DATOS!$A$1:$B$19,2,0)</f>
        <v>OBRAS PÚBLICAS</v>
      </c>
      <c r="D67" s="106">
        <v>122081917.78999999</v>
      </c>
      <c r="E67" s="106">
        <v>68276153.079999998</v>
      </c>
      <c r="F67" s="106">
        <v>190358070.87000003</v>
      </c>
      <c r="G67" s="106">
        <v>17962633.800000001</v>
      </c>
      <c r="H67" s="106">
        <v>115918747.01000001</v>
      </c>
      <c r="I67" s="106">
        <v>76228972.580000013</v>
      </c>
      <c r="J67" s="106">
        <v>42595503.969999999</v>
      </c>
      <c r="K67" s="106">
        <f t="shared" si="9"/>
        <v>74439323.860000029</v>
      </c>
      <c r="L67" s="106">
        <f t="shared" si="10"/>
        <v>114129098.29000002</v>
      </c>
    </row>
    <row r="68" spans="1:12" customFormat="1" x14ac:dyDescent="0.25">
      <c r="A68" s="5" t="s">
        <v>13</v>
      </c>
      <c r="B68" s="5" t="s">
        <v>18</v>
      </c>
      <c r="C68" s="5" t="str">
        <f>VLOOKUP(B68,DATOS!$A$1:$B$19,2,0)</f>
        <v>TRANSFERENCIAS Y DONACIONES PARA INVERSIÓN</v>
      </c>
      <c r="D68" s="106">
        <v>524000</v>
      </c>
      <c r="E68" s="106">
        <v>153000</v>
      </c>
      <c r="F68" s="106">
        <v>677000</v>
      </c>
      <c r="G68" s="106">
        <v>123000</v>
      </c>
      <c r="H68" s="106">
        <v>467433.11</v>
      </c>
      <c r="I68" s="106">
        <v>392433.11</v>
      </c>
      <c r="J68" s="106">
        <v>260275.44</v>
      </c>
      <c r="K68" s="106">
        <f t="shared" si="9"/>
        <v>209566.89</v>
      </c>
      <c r="L68" s="106">
        <f t="shared" si="10"/>
        <v>284566.89</v>
      </c>
    </row>
    <row r="69" spans="1:12" customFormat="1" x14ac:dyDescent="0.25">
      <c r="A69" s="5" t="s">
        <v>13</v>
      </c>
      <c r="B69" s="5" t="s">
        <v>19</v>
      </c>
      <c r="C69" s="5" t="str">
        <f>VLOOKUP(B69,DATOS!$A$1:$B$19,2,0)</f>
        <v>BIENES DE LARGA DURACIÓN</v>
      </c>
      <c r="D69" s="106">
        <v>7999480</v>
      </c>
      <c r="E69" s="106">
        <v>-5398856.6400000006</v>
      </c>
      <c r="F69" s="106">
        <v>2600623.36</v>
      </c>
      <c r="G69" s="106">
        <v>78673.039999999994</v>
      </c>
      <c r="H69" s="106">
        <v>2253748.1900000004</v>
      </c>
      <c r="I69" s="106">
        <v>1410680.45</v>
      </c>
      <c r="J69" s="106">
        <v>1393523.77</v>
      </c>
      <c r="K69" s="106">
        <f t="shared" si="9"/>
        <v>346875.16999999946</v>
      </c>
      <c r="L69" s="106">
        <f t="shared" si="10"/>
        <v>1189942.9099999999</v>
      </c>
    </row>
    <row r="70" spans="1:12" s="30" customFormat="1" ht="30" x14ac:dyDescent="0.25">
      <c r="A70" s="69" t="s">
        <v>101</v>
      </c>
      <c r="B70" s="69" t="s">
        <v>61</v>
      </c>
      <c r="C70" s="70" t="str">
        <f>VLOOKUP(B70,DATOS!$A$1:$B$19,2,0)</f>
        <v>GASTOS EN PERSONAL PARA PRODUCCIÓN</v>
      </c>
      <c r="D70" s="107">
        <v>301336.43</v>
      </c>
      <c r="E70" s="107">
        <v>-53938.79</v>
      </c>
      <c r="F70" s="107">
        <v>247397.64</v>
      </c>
      <c r="G70" s="107"/>
      <c r="H70" s="107">
        <v>157176.19999999998</v>
      </c>
      <c r="I70" s="107">
        <v>156438.34</v>
      </c>
      <c r="J70" s="107"/>
      <c r="K70" s="107">
        <v>90221.440000000002</v>
      </c>
      <c r="L70" s="107">
        <v>90959.299999999988</v>
      </c>
    </row>
    <row r="71" spans="1:12" s="30" customFormat="1" ht="30" x14ac:dyDescent="0.25">
      <c r="A71" s="69" t="s">
        <v>101</v>
      </c>
      <c r="B71" s="69" t="s">
        <v>62</v>
      </c>
      <c r="C71" s="70" t="str">
        <f>VLOOKUP(B71,DATOS!$A$1:$B$19,2,0)</f>
        <v>BIENES Y SERVICIOS PARA PRODUCCIÓN</v>
      </c>
      <c r="D71" s="71">
        <v>1186820.6399999999</v>
      </c>
      <c r="E71" s="71">
        <v>-265567.02</v>
      </c>
      <c r="F71" s="71">
        <v>921253.62</v>
      </c>
      <c r="G71" s="71"/>
      <c r="H71" s="71">
        <v>773161.65</v>
      </c>
      <c r="I71" s="71">
        <v>323688.28999999998</v>
      </c>
      <c r="J71" s="71"/>
      <c r="K71" s="71">
        <v>148091.97</v>
      </c>
      <c r="L71" s="71">
        <v>597565.32999999996</v>
      </c>
    </row>
    <row r="72" spans="1:12" s="30" customFormat="1" x14ac:dyDescent="0.25">
      <c r="A72" s="69" t="s">
        <v>101</v>
      </c>
      <c r="B72" s="69" t="s">
        <v>63</v>
      </c>
      <c r="C72" s="70" t="str">
        <f>VLOOKUP(B72,DATOS!$A$1:$B$19,2,0)</f>
        <v>OTROS GASTOS DE PRODUCCIÓN</v>
      </c>
      <c r="D72" s="71">
        <v>159671.17000000001</v>
      </c>
      <c r="E72" s="71">
        <v>-33054.22</v>
      </c>
      <c r="F72" s="71">
        <v>126616.95000000001</v>
      </c>
      <c r="G72" s="71"/>
      <c r="H72" s="71">
        <v>22146.39</v>
      </c>
      <c r="I72" s="71">
        <v>9930.159999999998</v>
      </c>
      <c r="J72" s="71"/>
      <c r="K72" s="71">
        <v>104470.56000000001</v>
      </c>
      <c r="L72" s="71">
        <v>116686.79000000001</v>
      </c>
    </row>
    <row r="73" spans="1:12" s="30" customFormat="1" ht="30" x14ac:dyDescent="0.25">
      <c r="A73" s="69" t="s">
        <v>101</v>
      </c>
      <c r="B73" s="69" t="s">
        <v>14</v>
      </c>
      <c r="C73" s="70" t="str">
        <f>VLOOKUP(B73,DATOS!$A$1:$B$19,2,0)</f>
        <v>GASTOS EN PERSONAL PARA INVERSIÓN</v>
      </c>
      <c r="D73" s="71">
        <v>2252863.9</v>
      </c>
      <c r="E73" s="71">
        <v>66759.92</v>
      </c>
      <c r="F73" s="71">
        <v>2319623.8200000003</v>
      </c>
      <c r="G73" s="71"/>
      <c r="H73" s="71">
        <v>1654057.2800000003</v>
      </c>
      <c r="I73" s="71">
        <v>1653848.9300000002</v>
      </c>
      <c r="J73" s="71"/>
      <c r="K73" s="71">
        <v>665566.53999999992</v>
      </c>
      <c r="L73" s="71">
        <v>665774.8899999999</v>
      </c>
    </row>
    <row r="74" spans="1:12" s="30" customFormat="1" ht="30" x14ac:dyDescent="0.25">
      <c r="A74" s="69" t="s">
        <v>101</v>
      </c>
      <c r="B74" s="69" t="s">
        <v>15</v>
      </c>
      <c r="C74" s="70" t="str">
        <f>VLOOKUP(B74,DATOS!$A$1:$B$19,2,0)</f>
        <v>BIENES Y SERVICIOS PARA INVERSION</v>
      </c>
      <c r="D74" s="71">
        <v>2352095.5500000003</v>
      </c>
      <c r="E74" s="71">
        <v>682691.25</v>
      </c>
      <c r="F74" s="71">
        <v>3034786.8000000007</v>
      </c>
      <c r="G74" s="71"/>
      <c r="H74" s="71">
        <v>1746087.6699999997</v>
      </c>
      <c r="I74" s="71">
        <v>863326.10999999975</v>
      </c>
      <c r="J74" s="71"/>
      <c r="K74" s="71">
        <v>1288699.1300000004</v>
      </c>
      <c r="L74" s="71">
        <v>2171460.6900000004</v>
      </c>
    </row>
    <row r="75" spans="1:12" s="30" customFormat="1" x14ac:dyDescent="0.25">
      <c r="A75" s="69" t="s">
        <v>101</v>
      </c>
      <c r="B75" s="69" t="s">
        <v>17</v>
      </c>
      <c r="C75" s="70" t="str">
        <f>VLOOKUP(B75,DATOS!$A$1:$B$19,2,0)</f>
        <v>OTROS GASTOS DE INVERSIÓN</v>
      </c>
      <c r="D75" s="71">
        <v>352309.61</v>
      </c>
      <c r="E75" s="71">
        <v>-65212.830000000009</v>
      </c>
      <c r="F75" s="71">
        <v>287096.78000000003</v>
      </c>
      <c r="G75" s="71"/>
      <c r="H75" s="71">
        <v>25092.949999999997</v>
      </c>
      <c r="I75" s="71">
        <v>20922.280000000002</v>
      </c>
      <c r="J75" s="71"/>
      <c r="K75" s="71">
        <v>262003.83000000002</v>
      </c>
      <c r="L75" s="71">
        <v>266174.5</v>
      </c>
    </row>
    <row r="76" spans="1:12" s="30" customFormat="1" ht="30" x14ac:dyDescent="0.25">
      <c r="A76" s="69" t="s">
        <v>101</v>
      </c>
      <c r="B76" s="69" t="s">
        <v>18</v>
      </c>
      <c r="C76" s="70" t="str">
        <f>VLOOKUP(B76,DATOS!$A$1:$B$19,2,0)</f>
        <v>TRANSFERENCIAS Y DONACIONES PARA INVERSIÓN</v>
      </c>
      <c r="D76" s="71">
        <v>67200</v>
      </c>
      <c r="E76" s="71">
        <v>10830.660000000003</v>
      </c>
      <c r="F76" s="71">
        <v>78030.66</v>
      </c>
      <c r="G76" s="71"/>
      <c r="H76" s="71">
        <v>48002.13</v>
      </c>
      <c r="I76" s="71">
        <v>43795.13</v>
      </c>
      <c r="J76" s="71"/>
      <c r="K76" s="71">
        <v>30028.530000000002</v>
      </c>
      <c r="L76" s="71">
        <v>34235.53</v>
      </c>
    </row>
    <row r="77" spans="1:12" s="30" customFormat="1" x14ac:dyDescent="0.25">
      <c r="A77" s="69" t="s">
        <v>101</v>
      </c>
      <c r="B77" s="69" t="s">
        <v>19</v>
      </c>
      <c r="C77" s="70" t="str">
        <f>VLOOKUP(B77,DATOS!$A$1:$B$19,2,0)</f>
        <v>BIENES DE LARGA DURACIÓN</v>
      </c>
      <c r="D77" s="71">
        <v>43700.4</v>
      </c>
      <c r="E77" s="71">
        <v>-13654</v>
      </c>
      <c r="F77" s="71">
        <v>30046.400000000001</v>
      </c>
      <c r="G77" s="71"/>
      <c r="H77" s="71">
        <v>13137</v>
      </c>
      <c r="I77" s="71">
        <v>13137</v>
      </c>
      <c r="J77" s="71"/>
      <c r="K77" s="71">
        <v>16909.400000000001</v>
      </c>
      <c r="L77" s="71">
        <v>16909.400000000001</v>
      </c>
    </row>
    <row r="78" spans="1:12" s="30" customFormat="1" x14ac:dyDescent="0.25">
      <c r="A78" s="69" t="s">
        <v>101</v>
      </c>
      <c r="B78" s="69" t="s">
        <v>74</v>
      </c>
      <c r="C78" s="70" t="str">
        <f>VLOOKUP(B78,DATOS!$A$1:$B$19,2,0)</f>
        <v>PASIVO CIRCULANTE</v>
      </c>
      <c r="D78" s="71">
        <v>0</v>
      </c>
      <c r="E78" s="71">
        <v>158950.35999999999</v>
      </c>
      <c r="F78" s="71">
        <v>158950.35999999999</v>
      </c>
      <c r="G78" s="71"/>
      <c r="H78" s="71">
        <v>141424.45000000001</v>
      </c>
      <c r="I78" s="71">
        <v>139083.66</v>
      </c>
      <c r="J78" s="71"/>
      <c r="K78" s="71">
        <v>17525.909999999974</v>
      </c>
      <c r="L78" s="71">
        <v>19866.699999999983</v>
      </c>
    </row>
    <row r="79" spans="1:12" customFormat="1" x14ac:dyDescent="0.25">
      <c r="A79" s="63" t="s">
        <v>45</v>
      </c>
      <c r="B79" s="63" t="s">
        <v>22</v>
      </c>
      <c r="C79" s="135" t="s">
        <v>93</v>
      </c>
      <c r="D79" s="64">
        <v>2157148.4700000002</v>
      </c>
      <c r="E79" s="64">
        <v>-9.9999999802093953E-3</v>
      </c>
      <c r="F79" s="64">
        <v>2157148.46</v>
      </c>
      <c r="G79" s="64">
        <v>1464761.5899999999</v>
      </c>
      <c r="H79" s="64">
        <v>1456383.88</v>
      </c>
      <c r="I79" s="64">
        <v>1456383.5999999999</v>
      </c>
      <c r="J79" s="64">
        <v>1456383.5999999999</v>
      </c>
      <c r="K79" s="64">
        <f>+F79-H79</f>
        <v>700764.58000000007</v>
      </c>
      <c r="L79" s="64">
        <f>+F79-I79</f>
        <v>700764.8600000001</v>
      </c>
    </row>
    <row r="80" spans="1:12" customFormat="1" x14ac:dyDescent="0.25">
      <c r="A80" s="63" t="s">
        <v>45</v>
      </c>
      <c r="B80" s="63" t="s">
        <v>23</v>
      </c>
      <c r="C80" s="135" t="s">
        <v>94</v>
      </c>
      <c r="D80" s="64">
        <v>1080998.77</v>
      </c>
      <c r="E80" s="64">
        <v>-79085.879999999859</v>
      </c>
      <c r="F80" s="64">
        <v>1001912.89</v>
      </c>
      <c r="G80" s="64">
        <v>642471.80999999971</v>
      </c>
      <c r="H80" s="64">
        <v>476663.2</v>
      </c>
      <c r="I80" s="64">
        <v>372405.39999999997</v>
      </c>
      <c r="J80" s="64">
        <v>370434.41</v>
      </c>
      <c r="K80" s="64">
        <f t="shared" ref="K80:K88" si="11">+F80-H80</f>
        <v>525249.68999999994</v>
      </c>
      <c r="L80" s="64">
        <f t="shared" ref="L80:L88" si="12">+F80-I80</f>
        <v>629507.49</v>
      </c>
    </row>
    <row r="81" spans="1:14" customFormat="1" x14ac:dyDescent="0.25">
      <c r="A81" s="63" t="s">
        <v>45</v>
      </c>
      <c r="B81" s="63" t="s">
        <v>11</v>
      </c>
      <c r="C81" s="135" t="s">
        <v>95</v>
      </c>
      <c r="D81" s="64">
        <v>772000</v>
      </c>
      <c r="E81" s="64">
        <v>110479.21999999997</v>
      </c>
      <c r="F81" s="64">
        <v>882479.22</v>
      </c>
      <c r="G81" s="64">
        <v>760684.61</v>
      </c>
      <c r="H81" s="64">
        <v>754291.94</v>
      </c>
      <c r="I81" s="64">
        <v>534918.97</v>
      </c>
      <c r="J81" s="64">
        <v>534915.73</v>
      </c>
      <c r="K81" s="64">
        <f t="shared" si="11"/>
        <v>128187.28000000003</v>
      </c>
      <c r="L81" s="64">
        <f t="shared" si="12"/>
        <v>347560.25</v>
      </c>
    </row>
    <row r="82" spans="1:14" customFormat="1" ht="30" x14ac:dyDescent="0.25">
      <c r="A82" s="63" t="s">
        <v>45</v>
      </c>
      <c r="B82" s="63" t="s">
        <v>12</v>
      </c>
      <c r="C82" s="135" t="s">
        <v>1039</v>
      </c>
      <c r="D82" s="64">
        <v>0</v>
      </c>
      <c r="E82" s="64">
        <v>29792</v>
      </c>
      <c r="F82" s="64">
        <v>29792</v>
      </c>
      <c r="G82" s="64">
        <v>29792</v>
      </c>
      <c r="H82" s="64">
        <v>29792</v>
      </c>
      <c r="I82" s="64">
        <v>29792</v>
      </c>
      <c r="J82" s="64">
        <v>0</v>
      </c>
      <c r="K82" s="64"/>
      <c r="L82" s="64"/>
    </row>
    <row r="83" spans="1:14" customFormat="1" ht="30" x14ac:dyDescent="0.25">
      <c r="A83" s="63" t="s">
        <v>45</v>
      </c>
      <c r="B83" s="63" t="s">
        <v>14</v>
      </c>
      <c r="C83" s="135" t="s">
        <v>96</v>
      </c>
      <c r="D83" s="64">
        <v>4842851.53</v>
      </c>
      <c r="E83" s="64">
        <v>1.0000000125728548E-2</v>
      </c>
      <c r="F83" s="64">
        <v>4842851.54</v>
      </c>
      <c r="G83" s="64">
        <v>2672778.7399999993</v>
      </c>
      <c r="H83" s="64">
        <v>2664212.9</v>
      </c>
      <c r="I83" s="64">
        <v>2664210.38</v>
      </c>
      <c r="J83" s="64">
        <v>2664210.38</v>
      </c>
      <c r="K83" s="64">
        <f t="shared" si="11"/>
        <v>2178638.64</v>
      </c>
      <c r="L83" s="64">
        <f t="shared" si="12"/>
        <v>2178641.16</v>
      </c>
    </row>
    <row r="84" spans="1:14" customFormat="1" ht="30" x14ac:dyDescent="0.25">
      <c r="A84" s="63" t="s">
        <v>45</v>
      </c>
      <c r="B84" s="63" t="s">
        <v>15</v>
      </c>
      <c r="C84" s="135" t="s">
        <v>97</v>
      </c>
      <c r="D84" s="64">
        <v>17084721.379999999</v>
      </c>
      <c r="E84" s="64">
        <v>-1409635.079999998</v>
      </c>
      <c r="F84" s="64">
        <v>15675086.300000001</v>
      </c>
      <c r="G84" s="64">
        <v>12000682.720000006</v>
      </c>
      <c r="H84" s="64">
        <v>9086836.1700000018</v>
      </c>
      <c r="I84" s="64">
        <v>5966846.910000002</v>
      </c>
      <c r="J84" s="64">
        <v>5685041.0900000017</v>
      </c>
      <c r="K84" s="64">
        <f t="shared" si="11"/>
        <v>6588250.129999999</v>
      </c>
      <c r="L84" s="64">
        <f t="shared" si="12"/>
        <v>9708239.3899999987</v>
      </c>
    </row>
    <row r="85" spans="1:14" customFormat="1" x14ac:dyDescent="0.25">
      <c r="A85" s="63" t="s">
        <v>45</v>
      </c>
      <c r="B85" s="63" t="s">
        <v>16</v>
      </c>
      <c r="C85" s="135" t="s">
        <v>98</v>
      </c>
      <c r="D85" s="64">
        <v>9546392.129999999</v>
      </c>
      <c r="E85" s="64">
        <v>-2438434.42</v>
      </c>
      <c r="F85" s="64">
        <v>7107957.71</v>
      </c>
      <c r="G85" s="64">
        <v>5973441.2400000002</v>
      </c>
      <c r="H85" s="64">
        <v>5320410.46</v>
      </c>
      <c r="I85" s="64">
        <v>2837556.54</v>
      </c>
      <c r="J85" s="64">
        <v>2757628.2300000004</v>
      </c>
      <c r="K85" s="64">
        <f t="shared" si="11"/>
        <v>1787547.25</v>
      </c>
      <c r="L85" s="64">
        <f t="shared" si="12"/>
        <v>4270401.17</v>
      </c>
    </row>
    <row r="86" spans="1:14" customFormat="1" x14ac:dyDescent="0.25">
      <c r="A86" s="63" t="s">
        <v>45</v>
      </c>
      <c r="B86" s="63" t="s">
        <v>17</v>
      </c>
      <c r="C86" s="135" t="s">
        <v>78</v>
      </c>
      <c r="D86" s="64">
        <v>31000</v>
      </c>
      <c r="E86" s="64">
        <v>45000</v>
      </c>
      <c r="F86" s="64">
        <v>76000</v>
      </c>
      <c r="G86" s="64">
        <v>4376</v>
      </c>
      <c r="H86" s="64">
        <v>4376</v>
      </c>
      <c r="I86" s="64">
        <v>4376</v>
      </c>
      <c r="J86" s="64">
        <v>4376</v>
      </c>
      <c r="K86" s="64">
        <f t="shared" si="11"/>
        <v>71624</v>
      </c>
      <c r="L86" s="64">
        <f t="shared" si="12"/>
        <v>71624</v>
      </c>
    </row>
    <row r="87" spans="1:14" customFormat="1" x14ac:dyDescent="0.25">
      <c r="A87" s="63" t="s">
        <v>45</v>
      </c>
      <c r="B87" s="63" t="s">
        <v>19</v>
      </c>
      <c r="C87" s="135" t="s">
        <v>46</v>
      </c>
      <c r="D87" s="64">
        <v>3461438.16</v>
      </c>
      <c r="E87" s="64">
        <v>50000.000000000233</v>
      </c>
      <c r="F87" s="64">
        <v>3511438.16</v>
      </c>
      <c r="G87" s="64">
        <v>3511438.16</v>
      </c>
      <c r="H87" s="64">
        <v>63474</v>
      </c>
      <c r="I87" s="64">
        <v>63474</v>
      </c>
      <c r="J87" s="64">
        <v>63474</v>
      </c>
      <c r="K87" s="64">
        <f t="shared" si="11"/>
        <v>3447964.16</v>
      </c>
      <c r="L87" s="64">
        <f t="shared" si="12"/>
        <v>3447964.16</v>
      </c>
    </row>
    <row r="88" spans="1:14" customFormat="1" ht="30" x14ac:dyDescent="0.25">
      <c r="A88" s="63" t="s">
        <v>45</v>
      </c>
      <c r="B88" s="108" t="s">
        <v>80</v>
      </c>
      <c r="C88" s="136" t="s">
        <v>99</v>
      </c>
      <c r="D88" s="64">
        <v>4756016.9499999993</v>
      </c>
      <c r="E88" s="64">
        <v>445155.72999999957</v>
      </c>
      <c r="F88" s="64">
        <v>5201172.6800000006</v>
      </c>
      <c r="G88" s="64">
        <v>4007420.7</v>
      </c>
      <c r="H88" s="64">
        <v>3591854.99</v>
      </c>
      <c r="I88" s="64">
        <v>1228803.82</v>
      </c>
      <c r="J88" s="64">
        <v>1224858.43</v>
      </c>
      <c r="K88" s="64">
        <f t="shared" si="11"/>
        <v>1609317.6900000004</v>
      </c>
      <c r="L88" s="64">
        <f t="shared" si="12"/>
        <v>3972368.8600000003</v>
      </c>
    </row>
    <row r="89" spans="1:14" customFormat="1" x14ac:dyDescent="0.25">
      <c r="A89" s="63" t="s">
        <v>1071</v>
      </c>
      <c r="B89" s="49" t="s">
        <v>22</v>
      </c>
      <c r="C89" s="50" t="s">
        <v>21</v>
      </c>
      <c r="D89" s="64">
        <v>22278529.152778238</v>
      </c>
      <c r="E89" s="64">
        <v>638800.31999999995</v>
      </c>
      <c r="F89" s="64">
        <v>22917329.473918643</v>
      </c>
      <c r="G89" s="64"/>
      <c r="H89" s="64">
        <v>20166380.438046023</v>
      </c>
      <c r="I89" s="64">
        <v>19799325.768046021</v>
      </c>
      <c r="J89" s="64"/>
      <c r="K89" s="64">
        <f>+F89-H89</f>
        <v>2750949.0358726196</v>
      </c>
      <c r="L89" s="64">
        <f>+F89-I89</f>
        <v>3118003.7058726214</v>
      </c>
    </row>
    <row r="90" spans="1:14" customFormat="1" x14ac:dyDescent="0.25">
      <c r="A90" s="63" t="s">
        <v>1071</v>
      </c>
      <c r="B90" s="49" t="s">
        <v>23</v>
      </c>
      <c r="C90" s="50" t="s">
        <v>0</v>
      </c>
      <c r="D90" s="64">
        <v>30591380.419960093</v>
      </c>
      <c r="E90" s="64">
        <v>-3033995.3708104081</v>
      </c>
      <c r="F90" s="64">
        <v>27557385.049149688</v>
      </c>
      <c r="G90" s="64"/>
      <c r="H90" s="64">
        <v>23464144.116348486</v>
      </c>
      <c r="I90" s="64">
        <v>14817625.879999999</v>
      </c>
      <c r="J90" s="64"/>
      <c r="K90" s="64">
        <f t="shared" ref="K90:K95" si="13">+F90-H90</f>
        <v>4093240.9328012019</v>
      </c>
      <c r="L90" s="64">
        <f t="shared" ref="L90:L95" si="14">+F90-I90</f>
        <v>12739759.169149689</v>
      </c>
    </row>
    <row r="91" spans="1:14" customFormat="1" x14ac:dyDescent="0.25">
      <c r="A91" s="63" t="s">
        <v>1071</v>
      </c>
      <c r="B91" s="49" t="s">
        <v>11</v>
      </c>
      <c r="C91" s="50" t="s">
        <v>83</v>
      </c>
      <c r="D91" s="64">
        <v>5075017.6839999994</v>
      </c>
      <c r="E91" s="64">
        <v>-269807.66000000038</v>
      </c>
      <c r="F91" s="64">
        <v>4805210.0239999993</v>
      </c>
      <c r="G91" s="64"/>
      <c r="H91" s="64">
        <v>1000087.2700000001</v>
      </c>
      <c r="I91" s="64">
        <v>69704.290000000023</v>
      </c>
      <c r="J91" s="64"/>
      <c r="K91" s="64">
        <f t="shared" si="13"/>
        <v>3805122.7539999993</v>
      </c>
      <c r="L91" s="64">
        <f t="shared" si="14"/>
        <v>4735505.7339999992</v>
      </c>
    </row>
    <row r="92" spans="1:14" customFormat="1" x14ac:dyDescent="0.25">
      <c r="A92" s="63" t="s">
        <v>1071</v>
      </c>
      <c r="B92" s="49" t="s">
        <v>14</v>
      </c>
      <c r="C92" s="50" t="s">
        <v>46</v>
      </c>
      <c r="D92" s="64">
        <v>6761973.5258333329</v>
      </c>
      <c r="E92" s="64">
        <v>-235735.87</v>
      </c>
      <c r="F92" s="64">
        <v>6526237.6558333337</v>
      </c>
      <c r="G92" s="64"/>
      <c r="H92" s="64">
        <v>791413.67572566064</v>
      </c>
      <c r="I92" s="64">
        <v>791413.67572566064</v>
      </c>
      <c r="J92" s="64"/>
      <c r="K92" s="64">
        <f t="shared" si="13"/>
        <v>5734823.9801076734</v>
      </c>
      <c r="L92" s="64">
        <f t="shared" si="14"/>
        <v>5734823.9801076734</v>
      </c>
    </row>
    <row r="93" spans="1:14" customFormat="1" x14ac:dyDescent="0.25">
      <c r="A93" s="63" t="s">
        <v>1071</v>
      </c>
      <c r="B93" s="49" t="s">
        <v>15</v>
      </c>
      <c r="C93" s="55" t="s">
        <v>25</v>
      </c>
      <c r="D93" s="64">
        <v>46868101.506999999</v>
      </c>
      <c r="E93" s="64">
        <v>-8093300.2487749988</v>
      </c>
      <c r="F93" s="64">
        <v>38774801.258225001</v>
      </c>
      <c r="G93" s="64"/>
      <c r="H93" s="64">
        <v>31923028.516721793</v>
      </c>
      <c r="I93" s="64">
        <v>23009865.086721793</v>
      </c>
      <c r="J93" s="64"/>
      <c r="K93" s="64">
        <f t="shared" si="13"/>
        <v>6851772.7415032089</v>
      </c>
      <c r="L93" s="64">
        <f t="shared" si="14"/>
        <v>15764936.171503209</v>
      </c>
    </row>
    <row r="94" spans="1:14" customFormat="1" ht="28.5" customHeight="1" x14ac:dyDescent="0.25">
      <c r="A94" s="63" t="s">
        <v>1071</v>
      </c>
      <c r="B94" s="49" t="s">
        <v>17</v>
      </c>
      <c r="C94" s="55" t="s">
        <v>1025</v>
      </c>
      <c r="D94" s="64"/>
      <c r="E94" s="64">
        <v>235735.87</v>
      </c>
      <c r="F94" s="64">
        <v>235735.87</v>
      </c>
      <c r="G94" s="64"/>
      <c r="H94" s="64">
        <v>164608.07999999999</v>
      </c>
      <c r="I94" s="64">
        <v>164608.07999999999</v>
      </c>
      <c r="J94" s="64"/>
      <c r="K94" s="64">
        <f t="shared" si="13"/>
        <v>71127.790000000008</v>
      </c>
      <c r="L94" s="64">
        <f t="shared" si="14"/>
        <v>71127.790000000008</v>
      </c>
    </row>
    <row r="95" spans="1:14" customFormat="1" x14ac:dyDescent="0.25">
      <c r="A95" s="63" t="s">
        <v>1071</v>
      </c>
      <c r="B95" s="49" t="s">
        <v>19</v>
      </c>
      <c r="C95" s="55" t="s">
        <v>46</v>
      </c>
      <c r="D95" s="64">
        <v>2471105.9500000002</v>
      </c>
      <c r="E95" s="64">
        <v>2957590.7609999999</v>
      </c>
      <c r="F95" s="64">
        <v>5428696.7110000011</v>
      </c>
      <c r="G95" s="64"/>
      <c r="H95" s="64">
        <v>4602315.3997719297</v>
      </c>
      <c r="I95" s="64">
        <v>1729326.8699999999</v>
      </c>
      <c r="J95" s="64"/>
      <c r="K95" s="64">
        <f t="shared" si="13"/>
        <v>826381.31122807134</v>
      </c>
      <c r="L95" s="64">
        <f t="shared" si="14"/>
        <v>3699369.8410000009</v>
      </c>
      <c r="M95" s="2"/>
      <c r="N95" s="2"/>
    </row>
    <row r="96" spans="1:14" customFormat="1" ht="28.5" customHeight="1" x14ac:dyDescent="0.25">
      <c r="A96" s="63" t="s">
        <v>66</v>
      </c>
      <c r="B96" s="147" t="s">
        <v>22</v>
      </c>
      <c r="C96" s="117" t="str">
        <f>VLOOKUP(B96,DATOS!$A$1:$B$19,2,0)</f>
        <v>GASTOS EN PERSONAL</v>
      </c>
      <c r="D96" s="140">
        <v>4885787.6499999994</v>
      </c>
      <c r="E96" s="140">
        <v>-47130</v>
      </c>
      <c r="F96" s="140">
        <v>4838657.6499999994</v>
      </c>
      <c r="G96" s="140">
        <v>0</v>
      </c>
      <c r="H96" s="140">
        <v>3158676.1099999994</v>
      </c>
      <c r="I96" s="140">
        <v>2754533.5899999994</v>
      </c>
      <c r="J96" s="140"/>
      <c r="K96" s="140">
        <f>+F96-H96</f>
        <v>1679981.54</v>
      </c>
      <c r="L96" s="140">
        <f>+F96-I96</f>
        <v>2084124.06</v>
      </c>
    </row>
    <row r="97" spans="1:12" customFormat="1" ht="28.5" customHeight="1" x14ac:dyDescent="0.25">
      <c r="A97" s="63" t="s">
        <v>66</v>
      </c>
      <c r="B97" s="147" t="s">
        <v>23</v>
      </c>
      <c r="C97" s="117" t="str">
        <f>VLOOKUP(B97,DATOS!$A$1:$B$19,2,0)</f>
        <v>BIENES Y SERVICIOS DE CONSUMO</v>
      </c>
      <c r="D97" s="140">
        <v>1269536.78</v>
      </c>
      <c r="E97" s="140">
        <v>45123.450000000004</v>
      </c>
      <c r="F97" s="140">
        <v>1314660.2299999995</v>
      </c>
      <c r="G97" s="140">
        <v>42985.279999999999</v>
      </c>
      <c r="H97" s="140">
        <v>655133.57000000007</v>
      </c>
      <c r="I97" s="140">
        <v>244066.42999999993</v>
      </c>
      <c r="J97" s="140"/>
      <c r="K97" s="140">
        <f t="shared" ref="K97:K108" si="15">+F97-H97</f>
        <v>659526.65999999945</v>
      </c>
      <c r="L97" s="140">
        <f t="shared" ref="L97:L108" si="16">+F97-I97</f>
        <v>1070593.7999999996</v>
      </c>
    </row>
    <row r="98" spans="1:12" customFormat="1" ht="28.5" customHeight="1" x14ac:dyDescent="0.25">
      <c r="A98" s="63" t="s">
        <v>66</v>
      </c>
      <c r="B98" s="147" t="s">
        <v>60</v>
      </c>
      <c r="C98" s="117" t="str">
        <f>VLOOKUP(B98,DATOS!$A$1:$B$19,2,0)</f>
        <v>GASTOS FINANCIEROS</v>
      </c>
      <c r="D98" s="140">
        <v>1539045.3800000001</v>
      </c>
      <c r="E98" s="140">
        <v>0</v>
      </c>
      <c r="F98" s="140">
        <v>1539045.3800000001</v>
      </c>
      <c r="G98" s="140">
        <v>0</v>
      </c>
      <c r="H98" s="140">
        <v>1539045.3800000001</v>
      </c>
      <c r="I98" s="140">
        <v>43785.96</v>
      </c>
      <c r="J98" s="140"/>
      <c r="K98" s="140">
        <f t="shared" si="15"/>
        <v>0</v>
      </c>
      <c r="L98" s="140">
        <f t="shared" si="16"/>
        <v>1495259.4200000002</v>
      </c>
    </row>
    <row r="99" spans="1:12" customFormat="1" ht="28.5" customHeight="1" x14ac:dyDescent="0.25">
      <c r="A99" s="63" t="s">
        <v>66</v>
      </c>
      <c r="B99" s="147" t="s">
        <v>11</v>
      </c>
      <c r="C99" s="117" t="str">
        <f>VLOOKUP(B99,DATOS!$A$1:$B$19,2,0)</f>
        <v>OTROS GASTOS CORRIENTES</v>
      </c>
      <c r="D99" s="140">
        <v>1333253.8</v>
      </c>
      <c r="E99" s="140">
        <v>105030.73000000001</v>
      </c>
      <c r="F99" s="140">
        <v>1438284.53</v>
      </c>
      <c r="G99" s="140">
        <v>0</v>
      </c>
      <c r="H99" s="140">
        <v>1675483.22</v>
      </c>
      <c r="I99" s="140">
        <v>83427.26999999999</v>
      </c>
      <c r="J99" s="140"/>
      <c r="K99" s="140">
        <f t="shared" si="15"/>
        <v>-237198.68999999994</v>
      </c>
      <c r="L99" s="140">
        <f t="shared" si="16"/>
        <v>1354857.26</v>
      </c>
    </row>
    <row r="100" spans="1:12" customFormat="1" ht="28.5" customHeight="1" x14ac:dyDescent="0.25">
      <c r="A100" s="63" t="s">
        <v>66</v>
      </c>
      <c r="B100" s="147" t="s">
        <v>12</v>
      </c>
      <c r="C100" s="117" t="str">
        <f>VLOOKUP(B100,DATOS!$A$1:$B$19,2,0)</f>
        <v xml:space="preserve">TRANSFERENCIAS Y DONACIONES CORRIENTES         </v>
      </c>
      <c r="D100" s="140">
        <v>1047797.95</v>
      </c>
      <c r="E100" s="140">
        <v>-115434.90000000001</v>
      </c>
      <c r="F100" s="140">
        <v>932363.05</v>
      </c>
      <c r="G100" s="140">
        <v>72500</v>
      </c>
      <c r="H100" s="140">
        <v>920524.5</v>
      </c>
      <c r="I100" s="140">
        <v>590306.17000000004</v>
      </c>
      <c r="J100" s="140"/>
      <c r="K100" s="140">
        <f t="shared" si="15"/>
        <v>11838.550000000047</v>
      </c>
      <c r="L100" s="140">
        <f t="shared" si="16"/>
        <v>342056.88</v>
      </c>
    </row>
    <row r="101" spans="1:12" customFormat="1" ht="28.5" customHeight="1" x14ac:dyDescent="0.25">
      <c r="A101" s="63" t="s">
        <v>66</v>
      </c>
      <c r="B101" s="147" t="s">
        <v>61</v>
      </c>
      <c r="C101" s="117" t="str">
        <f>VLOOKUP(B101,DATOS!$A$1:$B$19,2,0)</f>
        <v>GASTOS EN PERSONAL PARA PRODUCCIÓN</v>
      </c>
      <c r="D101" s="140">
        <v>18176635.309999999</v>
      </c>
      <c r="E101" s="140">
        <v>30000.000000000058</v>
      </c>
      <c r="F101" s="140">
        <v>18206635.310000002</v>
      </c>
      <c r="G101" s="140">
        <v>0</v>
      </c>
      <c r="H101" s="140">
        <v>13031259.99</v>
      </c>
      <c r="I101" s="140">
        <v>11501874.310000001</v>
      </c>
      <c r="J101" s="140"/>
      <c r="K101" s="140">
        <f t="shared" si="15"/>
        <v>5175375.3200000022</v>
      </c>
      <c r="L101" s="140">
        <f t="shared" si="16"/>
        <v>6704761.0000000019</v>
      </c>
    </row>
    <row r="102" spans="1:12" customFormat="1" ht="28.5" customHeight="1" x14ac:dyDescent="0.25">
      <c r="A102" s="63" t="s">
        <v>66</v>
      </c>
      <c r="B102" s="147" t="s">
        <v>62</v>
      </c>
      <c r="C102" s="117" t="str">
        <f>VLOOKUP(B102,DATOS!$A$1:$B$19,2,0)</f>
        <v>BIENES Y SERVICIOS PARA PRODUCCIÓN</v>
      </c>
      <c r="D102" s="140">
        <v>7640959.9500000002</v>
      </c>
      <c r="E102" s="140">
        <v>365641.19999999995</v>
      </c>
      <c r="F102" s="140">
        <v>8006601.1500000013</v>
      </c>
      <c r="G102" s="140">
        <v>335004.80000000005</v>
      </c>
      <c r="H102" s="140">
        <v>6369449.8499999996</v>
      </c>
      <c r="I102" s="140">
        <v>3419769.5900000003</v>
      </c>
      <c r="J102" s="140"/>
      <c r="K102" s="140">
        <f t="shared" si="15"/>
        <v>1637151.3000000017</v>
      </c>
      <c r="L102" s="140">
        <f t="shared" si="16"/>
        <v>4586831.5600000005</v>
      </c>
    </row>
    <row r="103" spans="1:12" customFormat="1" ht="28.5" customHeight="1" x14ac:dyDescent="0.25">
      <c r="A103" s="63" t="s">
        <v>66</v>
      </c>
      <c r="B103" s="147" t="s">
        <v>63</v>
      </c>
      <c r="C103" s="117" t="str">
        <f>VLOOKUP(B103,DATOS!$A$1:$B$19,2,0)</f>
        <v>OTROS GASTOS DE PRODUCCIÓN</v>
      </c>
      <c r="D103" s="140">
        <v>700000</v>
      </c>
      <c r="E103" s="140">
        <v>-266200.96999999997</v>
      </c>
      <c r="F103" s="140">
        <v>433799.03</v>
      </c>
      <c r="G103" s="140">
        <v>0</v>
      </c>
      <c r="H103" s="140">
        <v>325715.15999999997</v>
      </c>
      <c r="I103" s="140">
        <v>108520.79</v>
      </c>
      <c r="J103" s="140"/>
      <c r="K103" s="140">
        <f t="shared" si="15"/>
        <v>108083.87000000005</v>
      </c>
      <c r="L103" s="140">
        <f t="shared" si="16"/>
        <v>325278.24000000005</v>
      </c>
    </row>
    <row r="104" spans="1:12" customFormat="1" ht="28.5" customHeight="1" x14ac:dyDescent="0.25">
      <c r="A104" s="63" t="s">
        <v>66</v>
      </c>
      <c r="B104" s="147" t="s">
        <v>15</v>
      </c>
      <c r="C104" s="117" t="str">
        <f>VLOOKUP(B104,DATOS!$A$1:$B$19,2,0)</f>
        <v>BIENES Y SERVICIOS PARA INVERSION</v>
      </c>
      <c r="D104" s="140">
        <v>0</v>
      </c>
      <c r="E104" s="140">
        <v>947930.65999999992</v>
      </c>
      <c r="F104" s="140">
        <v>947930.65999999992</v>
      </c>
      <c r="G104" s="140">
        <v>0</v>
      </c>
      <c r="H104" s="140">
        <v>887319.16</v>
      </c>
      <c r="I104" s="140">
        <v>639675.25</v>
      </c>
      <c r="J104" s="140"/>
      <c r="K104" s="140">
        <f t="shared" si="15"/>
        <v>60611.499999999884</v>
      </c>
      <c r="L104" s="140">
        <f t="shared" si="16"/>
        <v>308255.40999999992</v>
      </c>
    </row>
    <row r="105" spans="1:12" customFormat="1" ht="28.5" customHeight="1" x14ac:dyDescent="0.25">
      <c r="A105" s="63" t="s">
        <v>66</v>
      </c>
      <c r="B105" s="147" t="s">
        <v>16</v>
      </c>
      <c r="C105" s="117" t="str">
        <f>VLOOKUP(B105,DATOS!$A$1:$B$19,2,0)</f>
        <v>OBRAS PÚBLICAS</v>
      </c>
      <c r="D105" s="140">
        <v>0</v>
      </c>
      <c r="E105" s="140">
        <v>229120</v>
      </c>
      <c r="F105" s="140">
        <v>229120</v>
      </c>
      <c r="G105" s="140"/>
      <c r="H105" s="140"/>
      <c r="I105" s="140"/>
      <c r="J105" s="140"/>
      <c r="K105" s="140">
        <f t="shared" si="15"/>
        <v>229120</v>
      </c>
      <c r="L105" s="140">
        <f t="shared" si="16"/>
        <v>229120</v>
      </c>
    </row>
    <row r="106" spans="1:12" customFormat="1" ht="28.5" customHeight="1" x14ac:dyDescent="0.25">
      <c r="A106" s="63" t="s">
        <v>66</v>
      </c>
      <c r="B106" s="147" t="s">
        <v>19</v>
      </c>
      <c r="C106" s="117" t="str">
        <f>VLOOKUP(B106,DATOS!$A$1:$B$19,2,0)</f>
        <v>BIENES DE LARGA DURACIÓN</v>
      </c>
      <c r="D106" s="140">
        <v>89100</v>
      </c>
      <c r="E106" s="140">
        <v>4876442.53</v>
      </c>
      <c r="F106" s="140">
        <v>4965542.53</v>
      </c>
      <c r="G106" s="140">
        <v>20488.18</v>
      </c>
      <c r="H106" s="140">
        <v>4150124.5599999996</v>
      </c>
      <c r="I106" s="140">
        <v>3319453.59</v>
      </c>
      <c r="J106" s="140"/>
      <c r="K106" s="140">
        <f t="shared" si="15"/>
        <v>815417.97000000067</v>
      </c>
      <c r="L106" s="140">
        <f t="shared" si="16"/>
        <v>1646088.9400000004</v>
      </c>
    </row>
    <row r="107" spans="1:12" customFormat="1" ht="28.5" customHeight="1" x14ac:dyDescent="0.25">
      <c r="A107" s="63" t="s">
        <v>66</v>
      </c>
      <c r="B107" s="147" t="s">
        <v>40</v>
      </c>
      <c r="C107" s="117" t="str">
        <f>VLOOKUP(B107,DATOS!$A$1:$B$19,2,0)</f>
        <v>INVERSIONES FINANCIERAS</v>
      </c>
      <c r="D107" s="140">
        <v>570000</v>
      </c>
      <c r="E107" s="140">
        <v>0</v>
      </c>
      <c r="F107" s="140">
        <v>570000</v>
      </c>
      <c r="G107" s="140">
        <v>0</v>
      </c>
      <c r="H107" s="140">
        <v>203340</v>
      </c>
      <c r="I107" s="140">
        <v>171972</v>
      </c>
      <c r="J107" s="140"/>
      <c r="K107" s="140">
        <f t="shared" si="15"/>
        <v>366660</v>
      </c>
      <c r="L107" s="140">
        <f t="shared" si="16"/>
        <v>398028</v>
      </c>
    </row>
    <row r="108" spans="1:12" customFormat="1" ht="28.5" customHeight="1" x14ac:dyDescent="0.25">
      <c r="A108" s="63" t="s">
        <v>66</v>
      </c>
      <c r="B108" s="147" t="s">
        <v>64</v>
      </c>
      <c r="C108" s="117" t="str">
        <f>VLOOKUP(B108,DATOS!$A$1:$B$19,2,0)</f>
        <v>AMORTIZACIÓN DE LA DEUDA PÚBLICA</v>
      </c>
      <c r="D108" s="140">
        <v>2307473.1799999997</v>
      </c>
      <c r="E108" s="140">
        <v>0</v>
      </c>
      <c r="F108" s="140">
        <v>2307473.1799999997</v>
      </c>
      <c r="G108" s="140">
        <v>0</v>
      </c>
      <c r="H108" s="140">
        <v>2307473.1799999997</v>
      </c>
      <c r="I108" s="140">
        <v>265447.23</v>
      </c>
      <c r="J108" s="140"/>
      <c r="K108" s="140">
        <f t="shared" si="15"/>
        <v>0</v>
      </c>
      <c r="L108" s="140">
        <f t="shared" si="16"/>
        <v>2042025.9499999997</v>
      </c>
    </row>
    <row r="109" spans="1:12" customFormat="1" ht="28.5" customHeight="1" x14ac:dyDescent="0.25">
      <c r="A109" s="63" t="s">
        <v>66</v>
      </c>
      <c r="B109" s="147" t="s">
        <v>74</v>
      </c>
      <c r="C109" s="117" t="str">
        <f>VLOOKUP(B109,DATOS!$A$1:$B$19,2,0)</f>
        <v>PASIVO CIRCULANTE</v>
      </c>
      <c r="D109" s="140">
        <v>0</v>
      </c>
      <c r="E109" s="140">
        <v>6130334.7400000002</v>
      </c>
      <c r="F109" s="140">
        <v>6130334.7400000002</v>
      </c>
      <c r="G109" s="140">
        <v>0</v>
      </c>
      <c r="H109" s="140">
        <v>6130326.8300000001</v>
      </c>
      <c r="I109" s="140">
        <v>4225536.09</v>
      </c>
      <c r="J109" s="140"/>
      <c r="K109" s="140"/>
      <c r="L109" s="140"/>
    </row>
    <row r="110" spans="1:12" s="80" customFormat="1" x14ac:dyDescent="0.25">
      <c r="A110" s="25" t="s">
        <v>41</v>
      </c>
      <c r="B110" s="25" t="s">
        <v>22</v>
      </c>
      <c r="C110" s="131" t="str">
        <f>VLOOKUP(B110,DATOS!$A$1:$B$19,2,0)</f>
        <v>GASTOS EN PERSONAL</v>
      </c>
      <c r="D110" s="81">
        <v>2100000</v>
      </c>
      <c r="E110" s="81">
        <v>-8027.5999999999985</v>
      </c>
      <c r="F110" s="81">
        <v>2091972.4000000001</v>
      </c>
      <c r="G110" s="81"/>
      <c r="H110" s="81">
        <v>1406527.6099999999</v>
      </c>
      <c r="I110" s="81">
        <v>1406523.5999999996</v>
      </c>
      <c r="J110" s="79"/>
      <c r="K110" s="258">
        <f>+F110-H110</f>
        <v>685444.79000000027</v>
      </c>
      <c r="L110" s="258">
        <f>+F110-I110</f>
        <v>685448.80000000051</v>
      </c>
    </row>
    <row r="111" spans="1:12" s="80" customFormat="1" x14ac:dyDescent="0.25">
      <c r="A111" s="25" t="s">
        <v>41</v>
      </c>
      <c r="B111" s="25" t="s">
        <v>23</v>
      </c>
      <c r="C111" s="131" t="str">
        <f>VLOOKUP(B111,DATOS!$A$1:$B$19,2,0)</f>
        <v>BIENES Y SERVICIOS DE CONSUMO</v>
      </c>
      <c r="D111" s="81">
        <v>415020</v>
      </c>
      <c r="E111" s="81">
        <v>81949.779999999984</v>
      </c>
      <c r="F111" s="81">
        <v>496969.77999999997</v>
      </c>
      <c r="G111" s="81"/>
      <c r="H111" s="81">
        <v>332563.07999999996</v>
      </c>
      <c r="I111" s="81">
        <v>273894.98</v>
      </c>
      <c r="J111" s="79"/>
      <c r="K111" s="258">
        <f t="shared" ref="K111:K119" si="17">+F111-H111</f>
        <v>164406.70000000001</v>
      </c>
      <c r="L111" s="258">
        <f t="shared" ref="L111:L119" si="18">+F111-I111</f>
        <v>223074.8</v>
      </c>
    </row>
    <row r="112" spans="1:12" s="80" customFormat="1" x14ac:dyDescent="0.25">
      <c r="A112" s="25" t="s">
        <v>41</v>
      </c>
      <c r="B112" s="25" t="s">
        <v>11</v>
      </c>
      <c r="C112" s="39" t="s">
        <v>24</v>
      </c>
      <c r="D112" s="81">
        <v>153000</v>
      </c>
      <c r="E112" s="81">
        <v>-91262.78</v>
      </c>
      <c r="F112" s="81">
        <v>61737.22</v>
      </c>
      <c r="G112" s="81"/>
      <c r="H112" s="81">
        <v>4795.1900000000005</v>
      </c>
      <c r="I112" s="81">
        <v>4795.1900000000005</v>
      </c>
      <c r="J112" s="79"/>
      <c r="K112" s="258">
        <f t="shared" si="17"/>
        <v>56942.03</v>
      </c>
      <c r="L112" s="258">
        <f t="shared" si="18"/>
        <v>56942.03</v>
      </c>
    </row>
    <row r="113" spans="1:12" s="80" customFormat="1" ht="30" x14ac:dyDescent="0.25">
      <c r="A113" s="25" t="s">
        <v>41</v>
      </c>
      <c r="B113" s="25" t="s">
        <v>12</v>
      </c>
      <c r="C113" s="135" t="s">
        <v>42</v>
      </c>
      <c r="D113" s="81">
        <v>10980</v>
      </c>
      <c r="E113" s="81">
        <v>8027.6</v>
      </c>
      <c r="F113" s="81">
        <v>19007.599999999999</v>
      </c>
      <c r="G113" s="81"/>
      <c r="H113" s="81">
        <v>12334.2</v>
      </c>
      <c r="I113" s="81">
        <v>12334.2</v>
      </c>
      <c r="J113" s="79"/>
      <c r="K113" s="258">
        <f t="shared" si="17"/>
        <v>6673.3999999999978</v>
      </c>
      <c r="L113" s="258">
        <f t="shared" si="18"/>
        <v>6673.3999999999978</v>
      </c>
    </row>
    <row r="114" spans="1:12" s="80" customFormat="1" ht="30" x14ac:dyDescent="0.25">
      <c r="A114" s="25" t="s">
        <v>41</v>
      </c>
      <c r="B114" s="25" t="s">
        <v>14</v>
      </c>
      <c r="C114" s="39" t="str">
        <f>VLOOKUP(B114,DATOS!$A$1:$B$19,2,0)</f>
        <v>GASTOS EN PERSONAL PARA INVERSIÓN</v>
      </c>
      <c r="D114" s="81">
        <v>140583.78000000003</v>
      </c>
      <c r="E114" s="81">
        <v>0</v>
      </c>
      <c r="F114" s="81">
        <v>140583.78000000003</v>
      </c>
      <c r="G114" s="81"/>
      <c r="H114" s="81">
        <v>72682.789999999994</v>
      </c>
      <c r="I114" s="81">
        <v>72682.789999999994</v>
      </c>
      <c r="J114" s="79"/>
      <c r="K114" s="258">
        <f t="shared" si="17"/>
        <v>67900.990000000034</v>
      </c>
      <c r="L114" s="258">
        <f t="shared" si="18"/>
        <v>67900.990000000034</v>
      </c>
    </row>
    <row r="115" spans="1:12" s="80" customFormat="1" ht="30" x14ac:dyDescent="0.25">
      <c r="A115" s="25" t="s">
        <v>41</v>
      </c>
      <c r="B115" s="25" t="s">
        <v>15</v>
      </c>
      <c r="C115" s="39" t="str">
        <f>VLOOKUP(B115,DATOS!$A$1:$B$19,2,0)</f>
        <v>BIENES Y SERVICIOS PARA INVERSION</v>
      </c>
      <c r="D115" s="81">
        <v>2186002.2899999996</v>
      </c>
      <c r="E115" s="81">
        <v>-351143.38</v>
      </c>
      <c r="F115" s="81">
        <v>1834858.91</v>
      </c>
      <c r="G115" s="81"/>
      <c r="H115" s="81">
        <v>989566.12000000011</v>
      </c>
      <c r="I115" s="81">
        <v>486073.25999999995</v>
      </c>
      <c r="J115" s="79"/>
      <c r="K115" s="258">
        <f t="shared" si="17"/>
        <v>845292.7899999998</v>
      </c>
      <c r="L115" s="258">
        <f t="shared" si="18"/>
        <v>1348785.65</v>
      </c>
    </row>
    <row r="116" spans="1:12" s="80" customFormat="1" x14ac:dyDescent="0.25">
      <c r="A116" s="25" t="s">
        <v>41</v>
      </c>
      <c r="B116" s="25" t="s">
        <v>16</v>
      </c>
      <c r="C116" s="39" t="str">
        <f>VLOOKUP(B116,DATOS!$A$1:$B$19,2,0)</f>
        <v>OBRAS PÚBLICAS</v>
      </c>
      <c r="D116" s="81">
        <v>16211585.010000002</v>
      </c>
      <c r="E116" s="81">
        <v>8247.3100000000559</v>
      </c>
      <c r="F116" s="81">
        <v>16219832.320000004</v>
      </c>
      <c r="G116" s="81"/>
      <c r="H116" s="81">
        <v>6728903.3499999996</v>
      </c>
      <c r="I116" s="81">
        <v>3932211.8200000003</v>
      </c>
      <c r="J116" s="79"/>
      <c r="K116" s="258">
        <f t="shared" si="17"/>
        <v>9490928.9700000044</v>
      </c>
      <c r="L116" s="258">
        <f t="shared" si="18"/>
        <v>12287620.500000004</v>
      </c>
    </row>
    <row r="117" spans="1:12" s="80" customFormat="1" x14ac:dyDescent="0.25">
      <c r="A117" s="25" t="s">
        <v>41</v>
      </c>
      <c r="B117" s="25" t="s">
        <v>17</v>
      </c>
      <c r="C117" s="39" t="str">
        <f>VLOOKUP(B117,DATOS!$A$1:$B$19,2,0)</f>
        <v>OTROS GASTOS DE INVERSIÓN</v>
      </c>
      <c r="D117" s="81">
        <v>7690.0499999999993</v>
      </c>
      <c r="E117" s="81">
        <v>88041.68</v>
      </c>
      <c r="F117" s="81">
        <v>95731.73</v>
      </c>
      <c r="G117" s="81"/>
      <c r="H117" s="81">
        <v>73000</v>
      </c>
      <c r="I117" s="81">
        <v>0</v>
      </c>
      <c r="J117" s="79"/>
      <c r="K117" s="258">
        <f t="shared" si="17"/>
        <v>22731.729999999996</v>
      </c>
      <c r="L117" s="258">
        <f t="shared" si="18"/>
        <v>95731.73</v>
      </c>
    </row>
    <row r="118" spans="1:12" s="80" customFormat="1" ht="30" x14ac:dyDescent="0.25">
      <c r="A118" s="25" t="s">
        <v>41</v>
      </c>
      <c r="B118" s="25" t="s">
        <v>18</v>
      </c>
      <c r="C118" s="39" t="str">
        <f>VLOOKUP(B118,DATOS!$A$1:$B$19,2,0)</f>
        <v>TRANSFERENCIAS Y DONACIONES PARA INVERSIÓN</v>
      </c>
      <c r="D118" s="81">
        <v>10828.92</v>
      </c>
      <c r="E118" s="81">
        <v>2319915.73</v>
      </c>
      <c r="F118" s="81">
        <v>2330744.65</v>
      </c>
      <c r="G118" s="81"/>
      <c r="H118" s="81">
        <v>2319915.73</v>
      </c>
      <c r="I118" s="81">
        <v>2319915.73</v>
      </c>
      <c r="J118" s="79"/>
      <c r="K118" s="258">
        <f t="shared" si="17"/>
        <v>10828.919999999925</v>
      </c>
      <c r="L118" s="258">
        <f t="shared" si="18"/>
        <v>10828.919999999925</v>
      </c>
    </row>
    <row r="119" spans="1:12" s="80" customFormat="1" x14ac:dyDescent="0.25">
      <c r="A119" s="25" t="s">
        <v>41</v>
      </c>
      <c r="B119" s="25" t="s">
        <v>19</v>
      </c>
      <c r="C119" s="39" t="str">
        <f>VLOOKUP(B119,DATOS!$A$1:$B$19,2,0)</f>
        <v>BIENES DE LARGA DURACIÓN</v>
      </c>
      <c r="D119" s="81">
        <v>3625268.7800000003</v>
      </c>
      <c r="E119" s="81">
        <v>-2055748.34</v>
      </c>
      <c r="F119" s="81">
        <v>1569520.44</v>
      </c>
      <c r="G119" s="81"/>
      <c r="H119" s="81">
        <v>26942.59</v>
      </c>
      <c r="I119" s="81">
        <v>11918.91</v>
      </c>
      <c r="J119" s="79"/>
      <c r="K119" s="258">
        <f t="shared" si="17"/>
        <v>1542577.8499999999</v>
      </c>
      <c r="L119" s="258">
        <f t="shared" si="18"/>
        <v>1557601.53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O7"/>
  <sheetViews>
    <sheetView zoomScale="115" zoomScaleNormal="115" workbookViewId="0">
      <pane xSplit="3" ySplit="1" topLeftCell="F2" activePane="bottomRight" state="frozen"/>
      <selection activeCell="G22" sqref="G22"/>
      <selection pane="topRight" activeCell="G22" sqref="G22"/>
      <selection pane="bottomLeft" activeCell="G22" sqref="G22"/>
      <selection pane="bottomRight" activeCell="G22" sqref="G22"/>
    </sheetView>
  </sheetViews>
  <sheetFormatPr baseColWidth="10" defaultColWidth="11.42578125" defaultRowHeight="12.75" x14ac:dyDescent="0.2"/>
  <cols>
    <col min="1" max="2" width="11.5703125" style="12" bestFit="1" customWidth="1"/>
    <col min="3" max="3" width="27.42578125" style="12" customWidth="1"/>
    <col min="4" max="4" width="14.140625" style="12" customWidth="1"/>
    <col min="5" max="5" width="13.5703125" style="12" customWidth="1"/>
    <col min="6" max="8" width="12.7109375" style="12" customWidth="1"/>
    <col min="9" max="9" width="11.7109375" style="12" customWidth="1"/>
    <col min="10" max="10" width="12.42578125" style="12" bestFit="1" customWidth="1"/>
    <col min="11" max="11" width="15" style="12" bestFit="1" customWidth="1"/>
    <col min="12" max="16384" width="11.42578125" style="12"/>
  </cols>
  <sheetData>
    <row r="1" spans="1:15" s="2" customFormat="1" ht="25.5" x14ac:dyDescent="0.2">
      <c r="A1" s="6" t="s">
        <v>85</v>
      </c>
      <c r="B1" s="6" t="s">
        <v>10</v>
      </c>
      <c r="C1" s="6" t="s">
        <v>9</v>
      </c>
      <c r="D1" s="7" t="s">
        <v>8</v>
      </c>
      <c r="E1" s="6" t="s">
        <v>7</v>
      </c>
      <c r="F1" s="6" t="s">
        <v>6</v>
      </c>
      <c r="G1" s="6" t="s">
        <v>1038</v>
      </c>
      <c r="H1" s="6" t="s">
        <v>5</v>
      </c>
      <c r="I1" s="6" t="s">
        <v>4</v>
      </c>
      <c r="J1" s="6" t="s">
        <v>3</v>
      </c>
      <c r="K1" s="7" t="s">
        <v>2</v>
      </c>
      <c r="L1" s="7" t="s">
        <v>1</v>
      </c>
      <c r="N1" s="12"/>
      <c r="O1" s="12"/>
    </row>
    <row r="2" spans="1:15" x14ac:dyDescent="0.2">
      <c r="A2" s="110" t="s">
        <v>29</v>
      </c>
      <c r="B2" s="111" t="s">
        <v>22</v>
      </c>
      <c r="C2" s="112" t="str">
        <f>VLOOKUP(B2,DATOS!$A$1:$B$19,2,0)</f>
        <v>GASTOS EN PERSONAL</v>
      </c>
      <c r="D2" s="113">
        <v>337947</v>
      </c>
      <c r="E2" s="113">
        <v>33038.920000000006</v>
      </c>
      <c r="F2" s="113">
        <v>370985.91999999993</v>
      </c>
      <c r="G2" s="113"/>
      <c r="H2" s="110"/>
      <c r="I2" s="110">
        <v>216943.03999999998</v>
      </c>
      <c r="J2" s="113"/>
      <c r="K2" s="113"/>
      <c r="L2" s="110">
        <f>+F2-I2</f>
        <v>154042.87999999995</v>
      </c>
    </row>
    <row r="3" spans="1:15" ht="25.5" x14ac:dyDescent="0.2">
      <c r="A3" s="110" t="s">
        <v>29</v>
      </c>
      <c r="B3" s="111" t="s">
        <v>23</v>
      </c>
      <c r="C3" s="112" t="str">
        <f>VLOOKUP(B3,DATOS!$A$1:$B$19,2,0)</f>
        <v>BIENES Y SERVICIOS DE CONSUMO</v>
      </c>
      <c r="D3" s="113">
        <v>141599.47</v>
      </c>
      <c r="E3" s="113">
        <v>-35466.719999999994</v>
      </c>
      <c r="F3" s="113">
        <v>106132.75</v>
      </c>
      <c r="G3" s="113"/>
      <c r="H3" s="110"/>
      <c r="I3" s="110">
        <v>55169.63</v>
      </c>
      <c r="J3" s="113"/>
      <c r="K3" s="113"/>
      <c r="L3" s="110">
        <f t="shared" ref="L3:L5" si="0">+F3-I3</f>
        <v>50963.12</v>
      </c>
    </row>
    <row r="4" spans="1:15" x14ac:dyDescent="0.2">
      <c r="A4" s="110" t="s">
        <v>29</v>
      </c>
      <c r="B4" s="111" t="s">
        <v>11</v>
      </c>
      <c r="C4" s="112" t="str">
        <f>VLOOKUP(B4,DATOS!$A$1:$B$19,2,0)</f>
        <v>OTROS GASTOS CORRIENTES</v>
      </c>
      <c r="D4" s="113">
        <v>310409.03999999998</v>
      </c>
      <c r="E4" s="113">
        <v>2427.7999999999993</v>
      </c>
      <c r="F4" s="113">
        <v>312836.83999999997</v>
      </c>
      <c r="G4" s="113"/>
      <c r="H4" s="110"/>
      <c r="I4" s="110">
        <v>19199.810000000001</v>
      </c>
      <c r="J4" s="113"/>
      <c r="K4" s="113"/>
      <c r="L4" s="110">
        <f t="shared" si="0"/>
        <v>293637.02999999997</v>
      </c>
    </row>
    <row r="5" spans="1:15" x14ac:dyDescent="0.2">
      <c r="A5" s="110" t="s">
        <v>29</v>
      </c>
      <c r="B5" s="111" t="s">
        <v>26</v>
      </c>
      <c r="C5" s="112" t="str">
        <f>VLOOKUP(B5,DATOS!$A$1:$B$19,2,0)</f>
        <v>OTROS PASIVOS</v>
      </c>
      <c r="D5" s="114">
        <v>35000</v>
      </c>
      <c r="E5" s="113">
        <v>0</v>
      </c>
      <c r="F5" s="113">
        <v>35000</v>
      </c>
      <c r="G5" s="113"/>
      <c r="H5" s="110"/>
      <c r="I5" s="110">
        <v>0</v>
      </c>
      <c r="J5" s="114"/>
      <c r="K5" s="114"/>
      <c r="L5" s="110">
        <f t="shared" si="0"/>
        <v>35000</v>
      </c>
    </row>
    <row r="6" spans="1:15" ht="15.75" x14ac:dyDescent="0.25">
      <c r="A6" s="110"/>
      <c r="B6" s="300" t="s">
        <v>28</v>
      </c>
      <c r="C6" s="300"/>
      <c r="D6" s="247">
        <f t="shared" ref="D6:L6" si="1">SUM(D2:D5)</f>
        <v>824955.51</v>
      </c>
      <c r="E6" s="115">
        <f t="shared" si="1"/>
        <v>1.0913936421275139E-11</v>
      </c>
      <c r="F6" s="115">
        <f t="shared" si="1"/>
        <v>824955.50999999989</v>
      </c>
      <c r="G6" s="115"/>
      <c r="H6" s="115">
        <f t="shared" si="1"/>
        <v>0</v>
      </c>
      <c r="I6" s="115">
        <f t="shared" si="1"/>
        <v>291312.48</v>
      </c>
      <c r="J6" s="115">
        <f t="shared" si="1"/>
        <v>0</v>
      </c>
      <c r="K6" s="115">
        <f t="shared" si="1"/>
        <v>0</v>
      </c>
      <c r="L6" s="115">
        <f t="shared" si="1"/>
        <v>533643.02999999991</v>
      </c>
    </row>
    <row r="7" spans="1:15" x14ac:dyDescent="0.2">
      <c r="N7" s="13"/>
      <c r="O7" s="13"/>
    </row>
  </sheetData>
  <mergeCells count="1">
    <mergeCell ref="B6:C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S20"/>
  <sheetViews>
    <sheetView zoomScale="70" zoomScaleNormal="70" workbookViewId="0">
      <pane xSplit="3" ySplit="8" topLeftCell="D9" activePane="bottomRight" state="frozen"/>
      <selection activeCell="A3" sqref="A3:XFD11"/>
      <selection pane="topRight" activeCell="A3" sqref="A3:XFD11"/>
      <selection pane="bottomLeft" activeCell="A3" sqref="A3:XFD11"/>
      <selection pane="bottomRight" activeCell="D16" sqref="D16"/>
    </sheetView>
  </sheetViews>
  <sheetFormatPr baseColWidth="10" defaultColWidth="11.42578125" defaultRowHeight="15" x14ac:dyDescent="0.25"/>
  <cols>
    <col min="1" max="1" width="18" style="11" customWidth="1"/>
    <col min="2" max="2" width="18.5703125" style="146" customWidth="1"/>
    <col min="3" max="3" width="37.28515625" style="8" customWidth="1"/>
    <col min="4" max="4" width="21.7109375" style="10" bestFit="1" customWidth="1"/>
    <col min="5" max="5" width="19.7109375" style="10" customWidth="1"/>
    <col min="6" max="7" width="24.140625" style="10" customWidth="1"/>
    <col min="8" max="8" width="18.140625" style="10" customWidth="1"/>
    <col min="9" max="9" width="19.140625" style="10" customWidth="1"/>
    <col min="10" max="10" width="20.85546875" style="10" customWidth="1"/>
    <col min="11" max="11" width="20.28515625" style="10" customWidth="1"/>
    <col min="12" max="12" width="19.85546875" style="10" customWidth="1"/>
    <col min="13" max="16" width="11.42578125" style="8"/>
    <col min="17" max="16384" width="11.42578125" style="9"/>
  </cols>
  <sheetData>
    <row r="1" spans="1:19" s="76" customFormat="1" ht="30" x14ac:dyDescent="0.25">
      <c r="A1" s="74" t="s">
        <v>85</v>
      </c>
      <c r="B1" s="144" t="s">
        <v>10</v>
      </c>
      <c r="C1" s="74" t="s">
        <v>9</v>
      </c>
      <c r="D1" s="75" t="s">
        <v>8</v>
      </c>
      <c r="E1" s="74" t="s">
        <v>7</v>
      </c>
      <c r="F1" s="74" t="s">
        <v>6</v>
      </c>
      <c r="G1" s="74" t="s">
        <v>1038</v>
      </c>
      <c r="H1" s="74" t="s">
        <v>5</v>
      </c>
      <c r="I1" s="74" t="s">
        <v>4</v>
      </c>
      <c r="J1" s="74" t="s">
        <v>3</v>
      </c>
      <c r="K1" s="75" t="s">
        <v>2</v>
      </c>
      <c r="L1" s="75" t="s">
        <v>1</v>
      </c>
    </row>
    <row r="2" spans="1:19" ht="37.5" customHeight="1" x14ac:dyDescent="0.25">
      <c r="A2" s="84" t="s">
        <v>20</v>
      </c>
      <c r="B2" s="145" t="s">
        <v>14</v>
      </c>
      <c r="C2" s="83" t="s">
        <v>88</v>
      </c>
      <c r="D2" s="64">
        <v>3079682.78</v>
      </c>
      <c r="E2" s="64">
        <v>-204377.10999999993</v>
      </c>
      <c r="F2" s="64">
        <v>2875305.67</v>
      </c>
      <c r="G2" s="64"/>
      <c r="H2" s="116">
        <v>2230057.75</v>
      </c>
      <c r="I2" s="116">
        <v>1620419.4500000002</v>
      </c>
      <c r="J2" s="116">
        <v>1574841.72</v>
      </c>
      <c r="K2" s="116">
        <f>+F2-H2</f>
        <v>645247.91999999993</v>
      </c>
      <c r="L2" s="116">
        <f>+F2-I2</f>
        <v>1254886.2199999997</v>
      </c>
    </row>
    <row r="3" spans="1:19" ht="37.5" customHeight="1" x14ac:dyDescent="0.25">
      <c r="A3" s="84" t="s">
        <v>20</v>
      </c>
      <c r="B3" s="145" t="s">
        <v>15</v>
      </c>
      <c r="C3" s="83" t="s">
        <v>1024</v>
      </c>
      <c r="D3" s="64">
        <v>7130777.4800000004</v>
      </c>
      <c r="E3" s="64">
        <v>75253.400000000111</v>
      </c>
      <c r="F3" s="64">
        <v>7206030.879999999</v>
      </c>
      <c r="G3" s="64"/>
      <c r="H3" s="116">
        <v>5147987.2</v>
      </c>
      <c r="I3" s="116">
        <v>3084365.84</v>
      </c>
      <c r="J3" s="116">
        <v>3036373.7899999996</v>
      </c>
      <c r="K3" s="116">
        <f t="shared" ref="K3:K7" si="0">+F3-H3</f>
        <v>2058043.6799999988</v>
      </c>
      <c r="L3" s="116">
        <f t="shared" ref="L3:L7" si="1">+F3-I3</f>
        <v>4121665.0399999991</v>
      </c>
    </row>
    <row r="4" spans="1:19" ht="37.5" customHeight="1" x14ac:dyDescent="0.25">
      <c r="A4" s="84" t="s">
        <v>20</v>
      </c>
      <c r="B4" s="145" t="s">
        <v>17</v>
      </c>
      <c r="C4" s="83" t="s">
        <v>1025</v>
      </c>
      <c r="D4" s="64">
        <v>463313</v>
      </c>
      <c r="E4" s="64">
        <v>-261630.51</v>
      </c>
      <c r="F4" s="64">
        <v>201682.49</v>
      </c>
      <c r="G4" s="64"/>
      <c r="H4" s="116">
        <v>45215.69</v>
      </c>
      <c r="I4" s="116">
        <v>24641</v>
      </c>
      <c r="J4" s="116">
        <v>19759.88</v>
      </c>
      <c r="K4" s="116">
        <f t="shared" si="0"/>
        <v>156466.79999999999</v>
      </c>
      <c r="L4" s="116">
        <f t="shared" si="1"/>
        <v>177041.49</v>
      </c>
    </row>
    <row r="5" spans="1:19" ht="37.5" customHeight="1" x14ac:dyDescent="0.25">
      <c r="A5" s="84" t="s">
        <v>20</v>
      </c>
      <c r="B5" s="145" t="s">
        <v>18</v>
      </c>
      <c r="C5" s="83" t="s">
        <v>79</v>
      </c>
      <c r="D5" s="116">
        <v>93784092.140000001</v>
      </c>
      <c r="E5" s="116">
        <v>-78626947.039999992</v>
      </c>
      <c r="F5" s="116">
        <v>15157145.1</v>
      </c>
      <c r="G5" s="116"/>
      <c r="H5" s="116">
        <v>10161749.68</v>
      </c>
      <c r="I5" s="116">
        <v>10161749.68</v>
      </c>
      <c r="J5" s="116">
        <v>10161749.68</v>
      </c>
      <c r="K5" s="116">
        <f t="shared" si="0"/>
        <v>4995395.42</v>
      </c>
      <c r="L5" s="116">
        <f t="shared" si="1"/>
        <v>4995395.42</v>
      </c>
    </row>
    <row r="6" spans="1:19" ht="37.5" customHeight="1" x14ac:dyDescent="0.25">
      <c r="A6" s="84" t="s">
        <v>20</v>
      </c>
      <c r="B6" s="145" t="s">
        <v>19</v>
      </c>
      <c r="C6" s="83" t="s">
        <v>1026</v>
      </c>
      <c r="D6" s="116">
        <v>3604081.64</v>
      </c>
      <c r="E6" s="116">
        <v>-313734.96000000002</v>
      </c>
      <c r="F6" s="116">
        <v>3290346.6799999997</v>
      </c>
      <c r="G6" s="116"/>
      <c r="H6" s="116">
        <v>3154405.6900000004</v>
      </c>
      <c r="I6" s="116">
        <v>569648.05000000005</v>
      </c>
      <c r="J6" s="116">
        <v>569648.05000000005</v>
      </c>
      <c r="K6" s="116">
        <f t="shared" si="0"/>
        <v>135940.98999999929</v>
      </c>
      <c r="L6" s="116">
        <f t="shared" si="1"/>
        <v>2720698.63</v>
      </c>
    </row>
    <row r="7" spans="1:19" ht="37.5" customHeight="1" x14ac:dyDescent="0.25">
      <c r="A7" s="84" t="s">
        <v>20</v>
      </c>
      <c r="B7" s="145" t="s">
        <v>64</v>
      </c>
      <c r="C7" s="83" t="s">
        <v>1027</v>
      </c>
      <c r="D7" s="116">
        <v>2734427</v>
      </c>
      <c r="E7" s="116">
        <v>-2734427</v>
      </c>
      <c r="F7" s="116">
        <v>0</v>
      </c>
      <c r="G7" s="116"/>
      <c r="H7" s="116">
        <v>0</v>
      </c>
      <c r="I7" s="116">
        <v>0</v>
      </c>
      <c r="J7" s="116">
        <v>0</v>
      </c>
      <c r="K7" s="116">
        <f t="shared" si="0"/>
        <v>0</v>
      </c>
      <c r="L7" s="116">
        <f t="shared" si="1"/>
        <v>0</v>
      </c>
    </row>
    <row r="8" spans="1:19" s="305" customFormat="1" ht="27" customHeight="1" x14ac:dyDescent="0.25">
      <c r="A8" s="301"/>
      <c r="B8" s="302" t="s">
        <v>89</v>
      </c>
      <c r="C8" s="301"/>
      <c r="D8" s="303">
        <f>SUM(D2:D7)</f>
        <v>110796374.04000001</v>
      </c>
      <c r="E8" s="303">
        <f t="shared" ref="E8:L8" si="2">SUM(E2:E7)</f>
        <v>-82065863.219999984</v>
      </c>
      <c r="F8" s="303">
        <f t="shared" si="2"/>
        <v>28730510.82</v>
      </c>
      <c r="G8" s="303"/>
      <c r="H8" s="303">
        <f t="shared" si="2"/>
        <v>20739416.010000002</v>
      </c>
      <c r="I8" s="303">
        <f t="shared" si="2"/>
        <v>15460824.02</v>
      </c>
      <c r="J8" s="303">
        <f t="shared" si="2"/>
        <v>15362373.120000001</v>
      </c>
      <c r="K8" s="303">
        <f t="shared" si="2"/>
        <v>7991094.8099999977</v>
      </c>
      <c r="L8" s="303">
        <f t="shared" si="2"/>
        <v>13269686.799999997</v>
      </c>
      <c r="M8" s="304"/>
      <c r="N8" s="304"/>
      <c r="O8" s="304"/>
      <c r="P8" s="304"/>
    </row>
    <row r="10" spans="1:19" x14ac:dyDescent="0.25">
      <c r="B10" s="11"/>
      <c r="C10" s="146"/>
      <c r="D10" s="8"/>
      <c r="M10" s="10"/>
      <c r="N10" s="10"/>
      <c r="Q10" s="8"/>
      <c r="R10" s="8"/>
    </row>
    <row r="11" spans="1:19" x14ac:dyDescent="0.25">
      <c r="B11" s="11"/>
      <c r="C11" s="253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10"/>
      <c r="Q11" s="8"/>
      <c r="R11" s="8"/>
      <c r="S11" s="8"/>
    </row>
    <row r="12" spans="1:19" x14ac:dyDescent="0.25"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Q12" s="8"/>
      <c r="R12" s="8"/>
    </row>
    <row r="13" spans="1:19" x14ac:dyDescent="0.25"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Q13" s="8"/>
      <c r="R13" s="8"/>
    </row>
    <row r="14" spans="1:19" x14ac:dyDescent="0.25"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Q14" s="8"/>
      <c r="R14" s="8"/>
    </row>
    <row r="15" spans="1:19" x14ac:dyDescent="0.25"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Q15" s="8"/>
      <c r="R15" s="8"/>
    </row>
    <row r="16" spans="1:19" x14ac:dyDescent="0.25"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Q16" s="8"/>
      <c r="R16" s="8"/>
    </row>
    <row r="17" spans="3:18" x14ac:dyDescent="0.25"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Q17" s="8"/>
      <c r="R17" s="8"/>
    </row>
    <row r="18" spans="3:18" x14ac:dyDescent="0.25"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Q18" s="8"/>
      <c r="R18" s="8"/>
    </row>
    <row r="19" spans="3:18" x14ac:dyDescent="0.25"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Q19" s="8"/>
      <c r="R19" s="8"/>
    </row>
    <row r="20" spans="3:18" x14ac:dyDescent="0.25">
      <c r="M20" s="10"/>
      <c r="N20" s="10"/>
      <c r="Q20" s="8"/>
      <c r="R20" s="8"/>
    </row>
  </sheetData>
  <printOptions horizontalCentered="1"/>
  <pageMargins left="0.51181102362204722" right="0.51181102362204722" top="0.74803149606299213" bottom="0.74803149606299213" header="0.39370078740157483" footer="0.39370078740157483"/>
  <pageSetup paperSize="9" scale="50" fitToHeight="0" orientation="landscape" r:id="rId1"/>
  <headerFooter>
    <oddHeader>&amp;L&amp;G</oddHeader>
    <oddFooter>&amp;RPágina &amp;P de 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P31"/>
  <sheetViews>
    <sheetView topLeftCell="A4" zoomScale="70" zoomScaleNormal="70" workbookViewId="0">
      <selection activeCell="A14" sqref="A14:L14"/>
    </sheetView>
  </sheetViews>
  <sheetFormatPr baseColWidth="10" defaultColWidth="11.42578125" defaultRowHeight="15" x14ac:dyDescent="0.25"/>
  <cols>
    <col min="1" max="1" width="21.5703125" style="14" customWidth="1"/>
    <col min="2" max="2" width="15" style="14" customWidth="1"/>
    <col min="3" max="3" width="36.28515625" style="14" customWidth="1"/>
    <col min="4" max="4" width="23.140625" style="15" customWidth="1"/>
    <col min="5" max="5" width="21.85546875" style="15" customWidth="1"/>
    <col min="6" max="12" width="22.140625" style="15" customWidth="1"/>
    <col min="13" max="13" width="15" style="14" customWidth="1"/>
    <col min="14" max="16384" width="11.42578125" style="14"/>
  </cols>
  <sheetData>
    <row r="1" spans="1:16" s="21" customFormat="1" ht="25.5" hidden="1" x14ac:dyDescent="0.25">
      <c r="A1" s="19" t="s">
        <v>31</v>
      </c>
      <c r="B1" s="19" t="s">
        <v>31</v>
      </c>
      <c r="C1" s="19" t="s">
        <v>32</v>
      </c>
      <c r="D1" s="19"/>
      <c r="E1" s="19"/>
      <c r="F1" s="20" t="s">
        <v>33</v>
      </c>
      <c r="G1" s="20"/>
      <c r="H1" s="20" t="s">
        <v>34</v>
      </c>
      <c r="I1" s="20" t="s">
        <v>35</v>
      </c>
      <c r="J1" s="20" t="s">
        <v>36</v>
      </c>
      <c r="K1" s="20" t="s">
        <v>37</v>
      </c>
      <c r="L1" s="20" t="s">
        <v>38</v>
      </c>
    </row>
    <row r="2" spans="1:16" s="18" customFormat="1" ht="6" hidden="1" customHeight="1" x14ac:dyDescent="0.25">
      <c r="F2" s="22"/>
      <c r="G2" s="22"/>
      <c r="H2" s="22"/>
      <c r="I2" s="22"/>
      <c r="J2" s="22"/>
      <c r="K2" s="22"/>
      <c r="L2" s="22"/>
    </row>
    <row r="3" spans="1:16" s="18" customFormat="1" hidden="1" x14ac:dyDescent="0.25">
      <c r="A3" s="16"/>
      <c r="B3" s="16"/>
      <c r="C3" s="16" t="s">
        <v>30</v>
      </c>
      <c r="D3" s="16"/>
      <c r="E3" s="16"/>
      <c r="F3" s="17">
        <v>17348772.09</v>
      </c>
      <c r="G3" s="17"/>
      <c r="H3" s="17">
        <v>7678285.8100000015</v>
      </c>
      <c r="I3" s="17">
        <v>9670486.2799999993</v>
      </c>
      <c r="J3" s="17">
        <v>1530619.3100000003</v>
      </c>
      <c r="K3" s="17">
        <v>15818152.779999997</v>
      </c>
      <c r="L3" s="17">
        <v>1526928.3200000003</v>
      </c>
    </row>
    <row r="4" spans="1:16" s="2" customFormat="1" ht="25.5" x14ac:dyDescent="0.25">
      <c r="A4" s="6" t="s">
        <v>85</v>
      </c>
      <c r="B4" s="6" t="s">
        <v>10</v>
      </c>
      <c r="C4" s="6" t="s">
        <v>9</v>
      </c>
      <c r="D4" s="7" t="s">
        <v>8</v>
      </c>
      <c r="E4" s="6" t="s">
        <v>7</v>
      </c>
      <c r="F4" s="6" t="s">
        <v>6</v>
      </c>
      <c r="G4" s="6" t="s">
        <v>1038</v>
      </c>
      <c r="H4" s="6" t="s">
        <v>5</v>
      </c>
      <c r="I4" s="6" t="s">
        <v>4</v>
      </c>
      <c r="J4" s="6" t="s">
        <v>3</v>
      </c>
      <c r="K4" s="7" t="s">
        <v>2</v>
      </c>
      <c r="L4" s="7" t="s">
        <v>1</v>
      </c>
    </row>
    <row r="5" spans="1:16" s="134" customFormat="1" ht="30.75" customHeight="1" x14ac:dyDescent="0.25">
      <c r="A5" s="131" t="s">
        <v>39</v>
      </c>
      <c r="B5" s="132" t="s">
        <v>22</v>
      </c>
      <c r="C5" s="131" t="str">
        <f>VLOOKUP(B5,DATOS!$A$1:$B$19,2,0)</f>
        <v>GASTOS EN PERSONAL</v>
      </c>
      <c r="D5" s="133">
        <v>1008164.1900000001</v>
      </c>
      <c r="E5" s="133">
        <f>+F5-D5</f>
        <v>0</v>
      </c>
      <c r="F5" s="133">
        <v>1008164.1900000001</v>
      </c>
      <c r="G5" s="133">
        <v>993331.89</v>
      </c>
      <c r="H5" s="133">
        <v>629578.32000000007</v>
      </c>
      <c r="I5" s="133">
        <v>629507.60000000009</v>
      </c>
      <c r="J5" s="133"/>
      <c r="K5" s="133">
        <v>378585.87000000005</v>
      </c>
      <c r="L5" s="133">
        <v>378656.58999999991</v>
      </c>
    </row>
    <row r="6" spans="1:16" s="134" customFormat="1" ht="30.75" customHeight="1" x14ac:dyDescent="0.25">
      <c r="A6" s="131" t="s">
        <v>39</v>
      </c>
      <c r="B6" s="132" t="s">
        <v>23</v>
      </c>
      <c r="C6" s="131" t="str">
        <f>VLOOKUP(B6,DATOS!$A$1:$B$19,2,0)</f>
        <v>BIENES Y SERVICIOS DE CONSUMO</v>
      </c>
      <c r="D6" s="133">
        <v>287601.5</v>
      </c>
      <c r="E6" s="133">
        <f t="shared" ref="E6:E13" si="0">+F6-D6</f>
        <v>7000</v>
      </c>
      <c r="F6" s="133">
        <v>294601.5</v>
      </c>
      <c r="G6" s="133">
        <v>217730.56999999998</v>
      </c>
      <c r="H6" s="133">
        <v>137695.19</v>
      </c>
      <c r="I6" s="133">
        <v>137096.72999999998</v>
      </c>
      <c r="J6" s="133"/>
      <c r="K6" s="133">
        <v>156906.31000000003</v>
      </c>
      <c r="L6" s="133">
        <v>157504.77000000005</v>
      </c>
    </row>
    <row r="7" spans="1:16" s="134" customFormat="1" ht="30.75" customHeight="1" x14ac:dyDescent="0.25">
      <c r="A7" s="131" t="s">
        <v>39</v>
      </c>
      <c r="B7" s="132" t="s">
        <v>11</v>
      </c>
      <c r="C7" s="131" t="str">
        <f>VLOOKUP(B7,DATOS!$A$1:$B$19,2,0)</f>
        <v>OTROS GASTOS CORRIENTES</v>
      </c>
      <c r="D7" s="133">
        <v>139480</v>
      </c>
      <c r="E7" s="133">
        <f t="shared" si="0"/>
        <v>0</v>
      </c>
      <c r="F7" s="133">
        <v>139480</v>
      </c>
      <c r="G7" s="133">
        <v>129062.38999999998</v>
      </c>
      <c r="H7" s="133">
        <v>35473.869999999995</v>
      </c>
      <c r="I7" s="133">
        <v>35310.090000000004</v>
      </c>
      <c r="J7" s="133"/>
      <c r="K7" s="133">
        <v>104006.13</v>
      </c>
      <c r="L7" s="133">
        <v>104169.90999999999</v>
      </c>
    </row>
    <row r="8" spans="1:16" s="134" customFormat="1" ht="30.75" customHeight="1" x14ac:dyDescent="0.25">
      <c r="A8" s="131" t="s">
        <v>39</v>
      </c>
      <c r="B8" s="132" t="s">
        <v>14</v>
      </c>
      <c r="C8" s="131" t="str">
        <f>VLOOKUP(B8,DATOS!$A$1:$B$19,2,0)</f>
        <v>GASTOS EN PERSONAL PARA INVERSIÓN</v>
      </c>
      <c r="D8" s="133">
        <v>1072431.6800000002</v>
      </c>
      <c r="E8" s="133">
        <f t="shared" si="0"/>
        <v>0</v>
      </c>
      <c r="F8" s="133">
        <v>1072431.6800000002</v>
      </c>
      <c r="G8" s="133">
        <v>1064026.6700000002</v>
      </c>
      <c r="H8" s="133">
        <v>701939.05</v>
      </c>
      <c r="I8" s="133">
        <v>701939.05</v>
      </c>
      <c r="J8" s="133"/>
      <c r="K8" s="133">
        <v>370492.63</v>
      </c>
      <c r="L8" s="133">
        <v>370492.63</v>
      </c>
    </row>
    <row r="9" spans="1:16" s="134" customFormat="1" ht="30.75" customHeight="1" x14ac:dyDescent="0.25">
      <c r="A9" s="131" t="s">
        <v>39</v>
      </c>
      <c r="B9" s="132" t="s">
        <v>15</v>
      </c>
      <c r="C9" s="131" t="str">
        <f>VLOOKUP(B9,DATOS!$A$1:$B$19,2,0)</f>
        <v>BIENES Y SERVICIOS PARA INVERSION</v>
      </c>
      <c r="D9" s="133">
        <v>5764414.1900000004</v>
      </c>
      <c r="E9" s="133">
        <f t="shared" si="0"/>
        <v>2233335</v>
      </c>
      <c r="F9" s="133">
        <v>7997749.1900000004</v>
      </c>
      <c r="G9" s="133">
        <v>3423414.9</v>
      </c>
      <c r="H9" s="133">
        <v>1977707.56</v>
      </c>
      <c r="I9" s="133">
        <v>1974608.95</v>
      </c>
      <c r="J9" s="133"/>
      <c r="K9" s="133">
        <v>6020041.6300000008</v>
      </c>
      <c r="L9" s="133">
        <v>6023140.2400000002</v>
      </c>
    </row>
    <row r="10" spans="1:16" s="134" customFormat="1" ht="30.75" customHeight="1" x14ac:dyDescent="0.25">
      <c r="A10" s="131" t="s">
        <v>39</v>
      </c>
      <c r="B10" s="132" t="s">
        <v>16</v>
      </c>
      <c r="C10" s="131" t="str">
        <f>VLOOKUP(B10,DATOS!$A$1:$B$19,2,0)</f>
        <v>OBRAS PÚBLICAS</v>
      </c>
      <c r="D10" s="133">
        <v>3974976.92</v>
      </c>
      <c r="E10" s="133">
        <f t="shared" si="0"/>
        <v>524666.94000000041</v>
      </c>
      <c r="F10" s="133">
        <v>4499643.8600000003</v>
      </c>
      <c r="G10" s="133">
        <v>2952699.18</v>
      </c>
      <c r="H10" s="133">
        <v>1415781.9</v>
      </c>
      <c r="I10" s="133">
        <v>1415781.9</v>
      </c>
      <c r="J10" s="133"/>
      <c r="K10" s="133">
        <v>3083861.96</v>
      </c>
      <c r="L10" s="133">
        <v>3083861.96</v>
      </c>
    </row>
    <row r="11" spans="1:16" s="134" customFormat="1" ht="30.75" customHeight="1" x14ac:dyDescent="0.25">
      <c r="A11" s="131" t="s">
        <v>39</v>
      </c>
      <c r="B11" s="132" t="s">
        <v>17</v>
      </c>
      <c r="C11" s="131" t="str">
        <f>VLOOKUP(B11,DATOS!$A$1:$B$19,2,0)</f>
        <v>OTROS GASTOS DE INVERSIÓN</v>
      </c>
      <c r="D11" s="133">
        <v>619000</v>
      </c>
      <c r="E11" s="133">
        <f t="shared" si="0"/>
        <v>-261320.40999999997</v>
      </c>
      <c r="F11" s="133">
        <v>357679.59</v>
      </c>
      <c r="G11" s="133">
        <v>211052.58000000002</v>
      </c>
      <c r="H11" s="133">
        <v>94694.069999999992</v>
      </c>
      <c r="I11" s="133">
        <v>78108.87999999999</v>
      </c>
      <c r="J11" s="133"/>
      <c r="K11" s="133">
        <v>262985.52</v>
      </c>
      <c r="L11" s="133">
        <v>279570.71000000002</v>
      </c>
    </row>
    <row r="12" spans="1:16" s="134" customFormat="1" ht="30.75" customHeight="1" x14ac:dyDescent="0.25">
      <c r="A12" s="131" t="s">
        <v>39</v>
      </c>
      <c r="B12" s="132" t="s">
        <v>18</v>
      </c>
      <c r="C12" s="131" t="str">
        <f>VLOOKUP(B12,DATOS!$A$1:$B$19,2,0)</f>
        <v>TRANSFERENCIAS Y DONACIONES PARA INVERSIÓN</v>
      </c>
      <c r="D12" s="133">
        <v>900000</v>
      </c>
      <c r="E12" s="133">
        <f t="shared" si="0"/>
        <v>2058210.8199999998</v>
      </c>
      <c r="F12" s="133">
        <v>2958210.82</v>
      </c>
      <c r="G12" s="133">
        <v>2096731.04</v>
      </c>
      <c r="H12" s="133">
        <v>2096731.04</v>
      </c>
      <c r="I12" s="133">
        <v>2096731.04</v>
      </c>
      <c r="J12" s="133"/>
      <c r="K12" s="133">
        <v>861479.78</v>
      </c>
      <c r="L12" s="133">
        <v>861479.78</v>
      </c>
    </row>
    <row r="13" spans="1:16" s="134" customFormat="1" ht="30.75" customHeight="1" x14ac:dyDescent="0.25">
      <c r="A13" s="131" t="s">
        <v>39</v>
      </c>
      <c r="B13" s="132" t="s">
        <v>19</v>
      </c>
      <c r="C13" s="131" t="str">
        <f>VLOOKUP(B13,DATOS!$A$1:$B$19,2,0)</f>
        <v>BIENES DE LARGA DURACIÓN</v>
      </c>
      <c r="D13" s="133">
        <v>542869.89</v>
      </c>
      <c r="E13" s="133">
        <f t="shared" si="0"/>
        <v>359030.68999999994</v>
      </c>
      <c r="F13" s="133">
        <v>901900.58</v>
      </c>
      <c r="G13" s="133">
        <v>726035.75</v>
      </c>
      <c r="H13" s="133">
        <v>264043.64</v>
      </c>
      <c r="I13" s="133">
        <v>264043.64</v>
      </c>
      <c r="J13" s="133"/>
      <c r="K13" s="133">
        <v>637856.94000000006</v>
      </c>
      <c r="L13" s="133">
        <v>637856.94000000006</v>
      </c>
    </row>
    <row r="14" spans="1:16" s="65" customFormat="1" ht="15.75" x14ac:dyDescent="0.25">
      <c r="A14" s="306"/>
      <c r="B14" s="307"/>
      <c r="C14" s="306" t="s">
        <v>30</v>
      </c>
      <c r="D14" s="308">
        <f>SUM(D5:D13)</f>
        <v>14308938.370000001</v>
      </c>
      <c r="E14" s="308">
        <f t="shared" ref="E14:L14" si="1">SUM(E5:E13)</f>
        <v>4920923.0399999991</v>
      </c>
      <c r="F14" s="308">
        <f>SUM(F5:F13)</f>
        <v>19229861.41</v>
      </c>
      <c r="G14" s="308"/>
      <c r="H14" s="308">
        <f t="shared" si="1"/>
        <v>7353644.6400000006</v>
      </c>
      <c r="I14" s="308">
        <f t="shared" si="1"/>
        <v>7333127.8799999999</v>
      </c>
      <c r="J14" s="308">
        <f t="shared" si="1"/>
        <v>0</v>
      </c>
      <c r="K14" s="308">
        <f t="shared" si="1"/>
        <v>11876216.77</v>
      </c>
      <c r="L14" s="308">
        <f t="shared" si="1"/>
        <v>11896733.530000001</v>
      </c>
    </row>
    <row r="15" spans="1:16" x14ac:dyDescent="0.25">
      <c r="L15" s="14"/>
    </row>
    <row r="16" spans="1:16" x14ac:dyDescent="0.25">
      <c r="D16" s="14"/>
      <c r="E16" s="14"/>
      <c r="F16" s="14"/>
      <c r="G16" s="14"/>
      <c r="H16" s="14"/>
      <c r="I16" s="14"/>
      <c r="J16" s="14"/>
      <c r="M16" s="15"/>
      <c r="N16" s="15"/>
      <c r="O16" s="15"/>
      <c r="P16" s="15"/>
    </row>
    <row r="17" spans="4:16" x14ac:dyDescent="0.25">
      <c r="D17" s="14"/>
      <c r="E17" s="14"/>
      <c r="F17" s="14"/>
      <c r="G17" s="14"/>
      <c r="H17" s="14"/>
      <c r="I17" s="248"/>
      <c r="J17" s="14"/>
      <c r="K17" s="14"/>
      <c r="M17" s="248"/>
      <c r="N17" s="15"/>
      <c r="O17" s="248"/>
    </row>
    <row r="18" spans="4:16" x14ac:dyDescent="0.25">
      <c r="D18" s="14"/>
      <c r="E18" s="14"/>
      <c r="F18" s="14"/>
      <c r="G18" s="14"/>
      <c r="H18" s="14"/>
      <c r="I18" s="248"/>
      <c r="J18" s="14"/>
      <c r="K18" s="14"/>
      <c r="M18" s="248"/>
      <c r="N18" s="15"/>
      <c r="O18" s="248"/>
    </row>
    <row r="19" spans="4:16" x14ac:dyDescent="0.25">
      <c r="D19" s="14"/>
      <c r="E19" s="14"/>
      <c r="F19" s="14"/>
      <c r="G19" s="14"/>
      <c r="H19" s="14"/>
      <c r="I19" s="248"/>
      <c r="J19" s="14"/>
      <c r="K19" s="14"/>
      <c r="M19" s="248"/>
      <c r="N19" s="15"/>
      <c r="O19" s="248"/>
    </row>
    <row r="20" spans="4:16" x14ac:dyDescent="0.25">
      <c r="D20" s="14"/>
      <c r="E20" s="14"/>
      <c r="F20" s="14"/>
      <c r="G20" s="14"/>
      <c r="H20" s="14"/>
      <c r="I20" s="248"/>
      <c r="J20" s="14"/>
      <c r="K20" s="14"/>
      <c r="M20" s="248"/>
      <c r="N20" s="15"/>
      <c r="O20" s="248"/>
    </row>
    <row r="21" spans="4:16" x14ac:dyDescent="0.25">
      <c r="D21" s="14"/>
      <c r="E21" s="14"/>
      <c r="F21" s="14"/>
      <c r="G21" s="14"/>
      <c r="H21" s="14"/>
      <c r="I21" s="248"/>
      <c r="J21" s="14"/>
      <c r="K21" s="14"/>
      <c r="M21" s="248"/>
      <c r="N21" s="15"/>
      <c r="O21" s="248"/>
    </row>
    <row r="22" spans="4:16" x14ac:dyDescent="0.25">
      <c r="D22" s="14"/>
      <c r="E22" s="14"/>
      <c r="F22" s="14"/>
      <c r="G22" s="14"/>
      <c r="H22" s="14"/>
      <c r="I22" s="248"/>
      <c r="J22" s="14"/>
      <c r="K22" s="14"/>
      <c r="M22" s="248"/>
      <c r="N22" s="15"/>
      <c r="O22" s="248"/>
    </row>
    <row r="23" spans="4:16" x14ac:dyDescent="0.25">
      <c r="D23" s="14"/>
      <c r="E23" s="14"/>
      <c r="F23" s="14"/>
      <c r="G23" s="14"/>
      <c r="H23" s="14"/>
      <c r="I23" s="248"/>
      <c r="J23" s="14"/>
      <c r="K23" s="14"/>
      <c r="M23" s="248"/>
      <c r="N23" s="15"/>
      <c r="O23" s="248"/>
    </row>
    <row r="24" spans="4:16" x14ac:dyDescent="0.25">
      <c r="D24" s="14"/>
      <c r="E24" s="14"/>
      <c r="F24" s="14"/>
      <c r="G24" s="14"/>
      <c r="H24" s="14"/>
      <c r="I24" s="248"/>
      <c r="J24" s="14"/>
      <c r="K24" s="14"/>
      <c r="M24" s="248"/>
      <c r="N24" s="15"/>
      <c r="O24" s="248"/>
    </row>
    <row r="25" spans="4:16" x14ac:dyDescent="0.25">
      <c r="D25" s="14"/>
      <c r="E25" s="14"/>
      <c r="F25" s="14"/>
      <c r="G25" s="14"/>
      <c r="H25" s="14"/>
      <c r="I25" s="248"/>
      <c r="J25" s="14"/>
      <c r="K25" s="14"/>
      <c r="M25" s="248"/>
      <c r="N25" s="15"/>
      <c r="O25" s="248"/>
    </row>
    <row r="26" spans="4:16" x14ac:dyDescent="0.25">
      <c r="D26" s="14"/>
      <c r="E26" s="14"/>
      <c r="F26" s="14"/>
      <c r="G26" s="14"/>
      <c r="H26" s="14"/>
      <c r="I26" s="14"/>
      <c r="J26" s="14"/>
      <c r="K26" s="14"/>
      <c r="M26" s="15"/>
      <c r="N26" s="15"/>
      <c r="O26" s="15"/>
    </row>
    <row r="27" spans="4:16" x14ac:dyDescent="0.25">
      <c r="D27" s="14"/>
      <c r="E27" s="14"/>
      <c r="F27" s="14"/>
      <c r="G27" s="14"/>
      <c r="J27" s="14"/>
      <c r="M27" s="15"/>
      <c r="O27" s="15"/>
    </row>
    <row r="28" spans="4:16" x14ac:dyDescent="0.25">
      <c r="D28" s="14"/>
      <c r="E28" s="14"/>
      <c r="F28" s="14"/>
      <c r="G28" s="14"/>
      <c r="J28" s="14"/>
      <c r="M28" s="15"/>
      <c r="N28" s="15"/>
      <c r="O28" s="15"/>
    </row>
    <row r="29" spans="4:16" x14ac:dyDescent="0.25">
      <c r="D29" s="14"/>
      <c r="E29" s="14"/>
      <c r="F29" s="14"/>
      <c r="G29" s="14"/>
      <c r="M29" s="15"/>
      <c r="P29" s="15"/>
    </row>
    <row r="30" spans="4:16" x14ac:dyDescent="0.25">
      <c r="D30" s="14"/>
      <c r="E30" s="14"/>
      <c r="F30" s="14"/>
      <c r="G30" s="14"/>
      <c r="M30" s="15"/>
      <c r="N30" s="15"/>
      <c r="O30" s="15"/>
    </row>
    <row r="31" spans="4:16" x14ac:dyDescent="0.25">
      <c r="K31" s="14"/>
      <c r="L31" s="14"/>
    </row>
  </sheetData>
  <pageMargins left="0.70866141732283472" right="0.70866141732283472" top="0.74803149606299213" bottom="0.74803149606299213" header="0.31496062992125984" footer="0.31496062992125984"/>
  <pageSetup paperSize="9" scale="86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2</vt:i4>
      </vt:variant>
    </vt:vector>
  </HeadingPairs>
  <TitlesOfParts>
    <vt:vector size="22" baseType="lpstr">
      <vt:lpstr>CONSOLIDACIÓN GASTOS EPM </vt:lpstr>
      <vt:lpstr>1</vt:lpstr>
      <vt:lpstr>CONSOLIDACION ITEM GASTOS EPM</vt:lpstr>
      <vt:lpstr>CONSOLIDACION GASTOS EPM</vt:lpstr>
      <vt:lpstr>CONSOLIDACION GRUP GASTOS EPM</vt:lpstr>
      <vt:lpstr>Hoja Consolidac</vt:lpstr>
      <vt:lpstr>EJEC GAST EPMDUQ</vt:lpstr>
      <vt:lpstr>EJEC GAST METRO</vt:lpstr>
      <vt:lpstr>EJEC GAST EMSEGURIDAD</vt:lpstr>
      <vt:lpstr>EJEC GAST EPMAPS</vt:lpstr>
      <vt:lpstr>EJEC GAST MAYORIST</vt:lpstr>
      <vt:lpstr>EJEC GAST RASTRO</vt:lpstr>
      <vt:lpstr>EJEC GAST SERV AEROP</vt:lpstr>
      <vt:lpstr>EJEC GAST EPMMOP</vt:lpstr>
      <vt:lpstr>EJEC GAST TURISMO</vt:lpstr>
      <vt:lpstr>EJEC GAST EMGIRS</vt:lpstr>
      <vt:lpstr>EJEC GAST TROLEBUS</vt:lpstr>
      <vt:lpstr>EJEC GAST EMASEO</vt:lpstr>
      <vt:lpstr>EJEC GAST HABIT VIV</vt:lpstr>
      <vt:lpstr>DATOS</vt:lpstr>
      <vt:lpstr>'1'!Área_de_impresión</vt:lpstr>
      <vt:lpstr>'EJEC GAST SERV AEROP'!Área_de_impresión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DSANGOLUISA</dc:creator>
  <cp:lastModifiedBy>DSANGOLUISA</cp:lastModifiedBy>
  <cp:lastPrinted>2015-01-19T18:40:51Z</cp:lastPrinted>
  <dcterms:created xsi:type="dcterms:W3CDTF">2014-06-04T17:43:16Z</dcterms:created>
  <dcterms:modified xsi:type="dcterms:W3CDTF">2016-12-05T15:11:48Z</dcterms:modified>
</cp:coreProperties>
</file>